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xlopez\OneDrive - bst.cat\0.P\B.Pr_Exec\25.FDJ.018 - Microbiota\1.-Projecte\v3\"/>
    </mc:Choice>
  </mc:AlternateContent>
  <bookViews>
    <workbookView xWindow="28680" yWindow="-120" windowWidth="29040" windowHeight="17520" tabRatio="471"/>
  </bookViews>
  <sheets>
    <sheet name="Amidaments per omplir" sheetId="5" r:id="rId1"/>
    <sheet name="Amidaments" sheetId="3" r:id="rId2"/>
    <sheet name="Pressupost" sheetId="2" r:id="rId3"/>
  </sheets>
  <definedNames>
    <definedName name="_xlnm.Print_Area" localSheetId="1">Amidaments!$A$1:$E$106</definedName>
    <definedName name="_xlnm.Print_Area" localSheetId="0">'Amidaments per omplir'!$A$1:$G$106</definedName>
    <definedName name="_xlnm.Print_Area" localSheetId="2">Pressupost!$A$1:$G$106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5" l="1"/>
  <c r="G100" i="5"/>
  <c r="G98" i="5" s="1"/>
  <c r="G95" i="5"/>
  <c r="G93" i="5" s="1"/>
  <c r="G89" i="5"/>
  <c r="G87" i="5"/>
  <c r="G85" i="5"/>
  <c r="G83" i="5"/>
  <c r="G81" i="5"/>
  <c r="G79" i="5"/>
  <c r="G74" i="5"/>
  <c r="G72" i="5" s="1"/>
  <c r="G69" i="5"/>
  <c r="G67" i="5"/>
  <c r="G65" i="5"/>
  <c r="G63" i="5"/>
  <c r="G61" i="5"/>
  <c r="G59" i="5"/>
  <c r="G54" i="5"/>
  <c r="G52" i="5" s="1"/>
  <c r="G49" i="5"/>
  <c r="G47" i="5" s="1"/>
  <c r="G42" i="5"/>
  <c r="G40" i="5"/>
  <c r="G34" i="5" s="1"/>
  <c r="G38" i="5"/>
  <c r="G36" i="5"/>
  <c r="G32" i="5"/>
  <c r="G30" i="5"/>
  <c r="G28" i="5" s="1"/>
  <c r="G26" i="5"/>
  <c r="G24" i="5"/>
  <c r="G22" i="5"/>
  <c r="G20" i="5"/>
  <c r="G18" i="5"/>
  <c r="G16" i="5"/>
  <c r="G14" i="5"/>
  <c r="G9" i="5"/>
  <c r="G34" i="2"/>
  <c r="E7" i="2"/>
  <c r="G89" i="2"/>
  <c r="G42" i="2"/>
  <c r="G40" i="2"/>
  <c r="G38" i="2"/>
  <c r="G77" i="5" l="1"/>
  <c r="G57" i="5"/>
  <c r="G46" i="5"/>
  <c r="G12" i="5"/>
  <c r="G5" i="5"/>
  <c r="G4" i="5" s="1"/>
  <c r="G106" i="5" l="1"/>
  <c r="G100" i="2"/>
  <c r="G98" i="2" s="1"/>
  <c r="G83" i="2"/>
  <c r="G67" i="2"/>
  <c r="G95" i="2"/>
  <c r="G93" i="2" s="1"/>
  <c r="G87" i="2"/>
  <c r="G85" i="2"/>
  <c r="G81" i="2"/>
  <c r="G79" i="2"/>
  <c r="G74" i="2"/>
  <c r="G72" i="2" s="1"/>
  <c r="G69" i="2"/>
  <c r="G65" i="2"/>
  <c r="G63" i="2"/>
  <c r="G61" i="2"/>
  <c r="G59" i="2"/>
  <c r="G54" i="2"/>
  <c r="G52" i="2" s="1"/>
  <c r="G49" i="2"/>
  <c r="G47" i="2" s="1"/>
  <c r="G36" i="2"/>
  <c r="G32" i="2"/>
  <c r="G30" i="2"/>
  <c r="G26" i="2"/>
  <c r="G24" i="2"/>
  <c r="G22" i="2"/>
  <c r="G20" i="2"/>
  <c r="G18" i="2"/>
  <c r="G16" i="2"/>
  <c r="G14" i="2"/>
  <c r="G7" i="2"/>
  <c r="G9" i="2"/>
  <c r="G77" i="2" l="1"/>
  <c r="G57" i="2"/>
  <c r="G46" i="2"/>
  <c r="G28" i="2"/>
  <c r="G12" i="2"/>
  <c r="G5" i="2"/>
  <c r="G4" i="2" l="1"/>
  <c r="G106" i="2" s="1"/>
</calcChain>
</file>

<file path=xl/sharedStrings.xml><?xml version="1.0" encoding="utf-8"?>
<sst xmlns="http://schemas.openxmlformats.org/spreadsheetml/2006/main" count="589" uniqueCount="132">
  <si>
    <t>1</t>
  </si>
  <si>
    <t>2</t>
  </si>
  <si>
    <t>3</t>
  </si>
  <si>
    <t>u</t>
  </si>
  <si>
    <t>4</t>
  </si>
  <si>
    <t>m</t>
  </si>
  <si>
    <t>PA</t>
  </si>
  <si>
    <t>PRESSUPOST</t>
  </si>
  <si>
    <t>Descripció</t>
  </si>
  <si>
    <t>Preu unitari (€)</t>
  </si>
  <si>
    <t>Amidament</t>
  </si>
  <si>
    <t>Import (€)</t>
  </si>
  <si>
    <t>01</t>
  </si>
  <si>
    <t>Cablejat i canalitzacions</t>
  </si>
  <si>
    <t>Capitol</t>
  </si>
  <si>
    <t>TOTAL PRESSUPOST</t>
  </si>
  <si>
    <t>PG11_SBCON02</t>
  </si>
  <si>
    <t>PG3D-CUHX</t>
  </si>
  <si>
    <t>Cofret derivació canal electrificada 63 A Schneider mod. KSB63M48</t>
  </si>
  <si>
    <t>PAMODBT</t>
  </si>
  <si>
    <t>Quadres elèctrics</t>
  </si>
  <si>
    <t>m2</t>
  </si>
  <si>
    <t>SEGSAL</t>
  </si>
  <si>
    <t>AJUOBRA</t>
  </si>
  <si>
    <t>Ajudes d'obra civil</t>
  </si>
  <si>
    <t>Quadre elèctric BST - FDJ SB CONGELADORS 2 PS1</t>
  </si>
  <si>
    <t>PG33-E4VV</t>
  </si>
  <si>
    <t>Cable 0,6/1 kV RZ1-K (AS), 2x2,5mm2,col.canal/safata</t>
  </si>
  <si>
    <t>PG33-E50T</t>
  </si>
  <si>
    <t>Cable 0,6/1 kV RZ1-K (AS), 5x10mm2,col.canal/safata</t>
  </si>
  <si>
    <t>PG2J-4BZC</t>
  </si>
  <si>
    <t>Safata xapa perforada acer galvanitzat sendzimir,60mmx100mm,col.susp/param.horitz.</t>
  </si>
  <si>
    <t>5</t>
  </si>
  <si>
    <t>PG2K-9KFR</t>
  </si>
  <si>
    <t>Torreta PVC,p/4 mec.univ.,disp.en1 cara,acabat estàndard,munt.terra/fix.mec.</t>
  </si>
  <si>
    <t>6</t>
  </si>
  <si>
    <t>PG6O-77RN</t>
  </si>
  <si>
    <t>Presa corrent,tipus univ.(2P+T),16A/250V,a/tapa,preu mitjà,encastada</t>
  </si>
  <si>
    <t>7</t>
  </si>
  <si>
    <t>Sanejat instal.lació elèctrica existent</t>
  </si>
  <si>
    <t>Il.luminació</t>
  </si>
  <si>
    <t>PH57-B3BI</t>
  </si>
  <si>
    <t>Llum emerg.led,no permanent,IP4X,classe II,140 a 170lm,auton&lt; 1h, tipus ETAP/K512-8N</t>
  </si>
  <si>
    <t>PH13-BZC5</t>
  </si>
  <si>
    <t>Llum.decorativa modular,alumini,60x60cm,34W,3200lm,IP 44,no regulable,munt.superf.</t>
  </si>
  <si>
    <t>Detecció d'incendis</t>
  </si>
  <si>
    <t>Control d'accessos</t>
  </si>
  <si>
    <t>PMP1-CA</t>
  </si>
  <si>
    <t>Canalitzacions</t>
  </si>
  <si>
    <t>Modificació instal.lació existent</t>
  </si>
  <si>
    <t>MODINSEXIS</t>
  </si>
  <si>
    <t>Modificació de la instal.lació de detecció d'incendis existent</t>
  </si>
  <si>
    <t>Capítulo</t>
  </si>
  <si>
    <t>05</t>
  </si>
  <si>
    <t>VEU I DADES</t>
  </si>
  <si>
    <t>PP44-665I</t>
  </si>
  <si>
    <t>Cable transm.dades,4par.,cat.6a F/UTP,poliolefina/poliolefina,n/propag.flama UNE-EN 60332,col.tub/ca</t>
  </si>
  <si>
    <t>PG2N-EUJK</t>
  </si>
  <si>
    <t>Tub flexible corrugat plàstic s/halògens,DN=20mmbaixa emissió fums,2J,320N,2000V,encastat</t>
  </si>
  <si>
    <t>PP4B-CTKO</t>
  </si>
  <si>
    <t>Connector mascle tipus RJ-45 categoria 6 per a cable de parells,connectat</t>
  </si>
  <si>
    <t>PP7H-786R</t>
  </si>
  <si>
    <t>Presa senyal,tipus mod.2mòd.estrets,RJ45 doble,cat.6a F/UTP,despl.aïlla.,a/tapa,preu alt,munt.</t>
  </si>
  <si>
    <t>PP4AJUDES</t>
  </si>
  <si>
    <t>Ajudes muntatge cablejat senyals febles</t>
  </si>
  <si>
    <t>06</t>
  </si>
  <si>
    <t>CCTV</t>
  </si>
  <si>
    <t>EPA1UCAM</t>
  </si>
  <si>
    <t>HikVision DS-2CD63C5G0E-I (V) (S) 12 MP Fisheye Network Camera</t>
  </si>
  <si>
    <t>07</t>
  </si>
  <si>
    <t>CLIMA I VENTILACIÓ</t>
  </si>
  <si>
    <t>PEKB-6YY6</t>
  </si>
  <si>
    <t>Difusor rotacional,alet.fix.,quadr.,lacat blanc,llarg.=400mm,16sortides,D=198mm,s/comp.regul.,munt.</t>
  </si>
  <si>
    <t>PE53-4UFU</t>
  </si>
  <si>
    <t>Formació conducte rect.MW,R&gt;=0,75758m2·K/W,kraft Al refor. p/ext.+teixit vid.negre p/int.,encast.cel</t>
  </si>
  <si>
    <t>PEKM-48DH</t>
  </si>
  <si>
    <t>Reixeta retorn quadrícula,300x300mm,16/12,5mm recta,fixada bastiment</t>
  </si>
  <si>
    <t>PE42-DESM</t>
  </si>
  <si>
    <t>Ajudes adequació instal.lació existent</t>
  </si>
  <si>
    <t>08</t>
  </si>
  <si>
    <t>SEGURETAT I SALUT</t>
  </si>
  <si>
    <t>Seguretat i Salut</t>
  </si>
  <si>
    <t>09</t>
  </si>
  <si>
    <t>AJUDES OBRA</t>
  </si>
  <si>
    <t>Electricitat Baixa Tensió</t>
  </si>
  <si>
    <t>1,1</t>
  </si>
  <si>
    <t>1,2</t>
  </si>
  <si>
    <t>3,1</t>
  </si>
  <si>
    <t>3,2</t>
  </si>
  <si>
    <t>1,3</t>
  </si>
  <si>
    <t>Subministrament i instal·lació de quadre per a alimentació de neveres i congeladors sales blanques PS1, format per envolupant sistema funcional, de dimensions aprox.L570 x A1256 x P191 adequades per incloure les proteccions i elements indicats segons esquema unifilar, totes les proteccions de gamma industrial de la marca Schneider o equivalent poder de tall mínim 10 kA segons UNE 60947-2, inclou analitzador multifunció, amb tots els elements necessaris per al correcte muntatge:
(armadura, tapes, portes, elements de compartimentació, suports, plaques, carrils modulars,...), aparellament de baixa tensió necessària per al seu funcionament correcte tant de la part de potència com de la part de maniobra ( accessoris, proteccions tèrmiques i diferencials, contactors auxiliars, connexions prefabricades, jocs de platines, unitats de control, blocs d'unió, terminals, cablatge intern, canals distribuïdores, petit material,...).
Família: PrismaSet S
Intensitat nominal assignada 63 
Intensitat 10 kA de curtcircuit
Icw.
- Tensió de potència 400/230 V.
Envolvent IP30, de dimensions  aprox.L570 x A1256 x P191 amb pany mitjançant clau estàndard.
- Garantint un espai de reserva d'almenys 20% respecte a tot allò representat en esquemes unifilars.
Porta vidre
Esquemes de detall en interior de quadre, ubicat de forma adequada per al perfecte manteniment.
Totalment instal·lat i comprovat correcte funcionament. Incloent proves de funcionament, posada en marxa i programació de consignes, comprovació de comunicació i realització en taller de subjeccions i connexions especials per adaptar els suports previstos a l'aparell. Totalment connexionat i operatiu. (P - 12)</t>
  </si>
  <si>
    <t>Subministrament i col.locació de cofret de derivació de material aïllant, per a connexió amb canalització prefabricada KS de Schneider amb platines conductores de coure separades entre si, 3P+N+PE (Canalis KS 800 A), d'intensitat nominal 63 A,  amb carril DIN col.locada. Inclou la protecció megnatotèrmica de 63 A. Dimensions 444x220x133 mm i 2.4 Kg de pes. ref.KSB63SM48 de Schneider.  (P - 19)</t>
  </si>
  <si>
    <t>Cable amb conductor de coure de tensió assignada0,6/1 kV, de designació RZ1-K (AS), construcció segons norma UNE 21123-4, bipolar, de secció 2x2,5 mm2, amb coberta del cable de poliolefines, classe de reacció al foc Cca-s1b, d1, a1 segons la norma UNE-EN 50575 amb baixa emissió fums, col·locat en canal o safata (P - 17)</t>
  </si>
  <si>
    <t>Cable amb conductor de coure de tensió assignada0,6/1 kV, de designació RZ1-K (AS), construcció segons norma UNE 21123-4, pentapolar, de secció 5x10 mm2, amb coberta del cable de poliolefines, classe de reacció al foc Cca-s1b, d1, a1 segons la norma UNE-EN 50575 amb baixa emissió fums, col·locat en canal o safata (P - 18)</t>
  </si>
  <si>
    <t>Safata metàl·lica de xapa perforada d'acer galvanitzat sendzimir, d'alçària 60 mm i amplària 100 mm, col·locada suspesa de paraments horitzontals amb elements de suport (P - 13)</t>
  </si>
  <si>
    <t>Torreta de PVC, per a 4 mecanismes universals, disposats en 1 cara, acabat estàndard, muntada a terra amb fixacions mecàniques (P - 14)</t>
  </si>
  <si>
    <t>Presa de corrent de tipus universal, bipolar amb presa de terra lateral (2P+T), 16 A 250 V, amb tapa, preu mitjà, encastada (P - 20)</t>
  </si>
  <si>
    <t>Partida alçada a justificar de retirada de la instal.lació eléctrica exsitent. S'inclou:
.- Mà d'obra 
.- Mitjans auxiliars.
.- Retirada material existent, transport a gestor autoritzat i gestió de residus.  
.- Petit material elèctric.
 (P - 4)</t>
  </si>
  <si>
    <t>Llum d'emergència amb làmpada led, amb una vida útil de 100000 h, no permanent i no estanca amb grau de protecció IP4X, aïllament classe II, amb un flux aproximat de 140 a 170 lm, 1 h d'autonomia, de forma rectangular amb difusor i cos de policarbonat, preu alt, col·locat superficial. Tipus ETAP/K512-8N o similar (P - 22)</t>
  </si>
  <si>
    <t>Llumenera decorativa modular d'alumini, de 60x60 cm, de 34 W de potència de la llumenera, 3200 lm de flux lluminós, protecció IP 44, no regulable, muntada superficialment (P - 21)</t>
  </si>
  <si>
    <t>Cable per a transmissió de dades amb conductor de coure, de 4 parells, categoria 6a F/UTP, aïllament de poliolefina i coberta de poliolefina, de baixa emissió de fums i opacitat reduïda, no propagador de la flama segons UNE-EN 60332-1-2, col·locat sota tub o canal (P - 24)</t>
  </si>
  <si>
    <t>Tub flexible corrugat de plàstic sense halògens, de 20 mm de diàmetre nominal, aïllant i no propagador de la flama, de baixa emissió de fums i sense emissió de gasos tòxics ni corrosius, resistència a l'impacte de 2 J, resistència a compressió de 320 N i una rigidesa dielèctrica de 2000 V, muntat encastat (P - 15)</t>
  </si>
  <si>
    <t>Presa de senyal de veu i dades, de tipus modular de 2 mòduls estrets, amb connector RJ45 doble, categoria 6a F/UTP, amb connexió per desplaçament de l'aïllament, amb tapa, preu alt, muntada sobre caixa, bastidor o canal. (P - 27)</t>
  </si>
  <si>
    <t>Connector mascle tipus RJ-45 categoria 6 per a cable de parells, connectat al cable (P - 26)</t>
  </si>
  <si>
    <t>Partida alçada a justificar en concepte d'ajudes al muntatge dels cablejat senyals febles. Inclou mà d'obra d'ajuda al desmuntatge i desmuntatge de fals sostre, passos instal.lacions, etc. (P - 25)</t>
  </si>
  <si>
    <t>Subministrament i instal.lació de càmera HikVision DS-2CD63C5G0E-I (V) (S) 12 MP Fisheye Network Camera de les següents característiques generals:
Càmera
Sensor d'imatge CMOS d'escaneig progressiu de 1/1.8´´
Max. Resolució3072 × 2048
Força
12 VDC ± 20%, 0.9 A, màx. 11 W
Poe: 802.3Af, Classe 0, 36-57 V, 0.3 A a 0.2 A, Màx. 12 W
-S model: bloc terminal de dos nuclis
Sense -S model: ? 5.5 × 2.1 mm endoll d'alimentació coaxial
Dimensió
Sense -v model: 167.4 × 152.8 × 50.1 mm (6. 6 ´´× 6 \´´ × 2 \ ´´)
Amb -v model: 167.4 × 152.8 × 55 mm (6. 6 × 6 \ ´´× 2.2 \´´) ´´
PesAprox. 1400 g (3.09 lliures)
Condicions d'inici i operació -40 ° C a +60 ° C (-40 ° F a +140 ° F), humitat del 95% o menys (no condensació)
Aprovació
EMC
IC: IC-VOC (ICES-003 Número 7: 2020),
FCC: FCC-SDOC (ANSI C63.4, FCC Part15 Sub B),
CE: CE-EMC (EN 55024: 2010 +A1: 2015, EN 55032: 2015, EN 61000-3-2: 2014, EN 61000-3-3: 2013),
RCM: AS/NZS 60950.1: 2003 + AM1, AM2 i AM3, AS/NZS CISPR 32: 2015
Seguretat
CB: IEC 60950-1,
UL: UL 60950-1: 2014, CAN/CSA C22.2 No. 60950-1-07: 2014,
LOA: SANS IEC60950-1
AmbientCE: CE-ROHS (Directiva ROHS 2011/65/UE+2015/863)
ProteccioCon -V: IP67 (IEC 60529-2013), IK10 (IEC 62262: 2002)
Mínim Il·luminació
Color: 0.047 Lux @ (F2.6, AGC ON)
B/W: 0.0047 Lux@ (F2.6, AGC ON), 0 Lux amb IR
Temps d'obturació1 s a 1/100,000 s
Dia i nitFiltre de tall IR
Lent
Longitud focal i fov1.27 mm, FOV horitzontal 180° (suport de paret), 360° (suport de sostre), 360° (suport de taula)
Muntura del lentM12
OberturaF2.6
Il·luminador
Tipus de llum de suplementIR, 3 LED. Cada LED està controlat de forma independent.
Rang de llum de suplementFins a 15 m IR rang
Longitud d'ona d'IR850 nm
Vídeo
Convencional
50Hz: 25 fps (3072 × 2048, 2048 × 2048, 1280 × 1280)
Sub corrent
50Hz: 25 fps (720 × 720, 720 × 480)
Compressió de vídeo
Stream principal: H.265+/H.265/H.264+/H.264
Sub Stream: H.265/H.264/mjpeg
Bitrate de vídeo32 kbps a 16 Mbps
Tipus H.264Perfil de línia de base / Perfil principal / alt perfil
Tipus H.265Perfil principal
Codificació de vídeo escalable (SVC)Suport H.265 i H.264
Regió d'interès (ROI)4 regions fixes per al corrent principal i subtruç
Exhibició de peixos
Mode de visualització
18 modes de visualització en total
 (P - 2)</t>
  </si>
  <si>
    <t>Difusor rotacional helicoidal per a impulsió d'aire, d'aletes fixes, amb placa frontal quadrada de planxa d'acer acabat lacat blanc de 400 mm de costat, de 16 sortides, amb plènum de connexió d'acer galvanitzat i boca de connexió circular de 198 mm de diàmetre, vertical u horitzontal, i sense comporta de regulació, muntat suspès al sostre. (P - 7)</t>
  </si>
  <si>
    <t>Formació de conducte rectangular de llana mineral de vidre (MW), segons UNE-EN 14303, de gruix 25 mm, resistència tèrmica &gt;= 0,75758 m2·K/W, amb recobriment exterior de paper kraft alumini reforçat i recobriment interior de teixit de vidre negre, muntat encastat en el cel ras (P - 6)</t>
  </si>
  <si>
    <t>Reixeta de retorn de quadrícula, d'alumini anoditzat platejat, de 300x300 mm, d'aletes separades 16/12,5 mm, de secció recta i fixada al bastiment (P - 8)</t>
  </si>
  <si>
    <t>Partida alçada a justificar en concepte d'ajudes per a la modificació i adequació de la instal.lació existent, obertura forats en conductes, etc.
 (P - 5)</t>
  </si>
  <si>
    <t>Partida alçada de seguretat i salut. Inclou la gestió documental dels accessos a l'edifici, l'estudi de seguretat i salut, el susministrament de mesures i senyalització de proteccions col.lectives i individuals. (P - 28)</t>
  </si>
  <si>
    <t>Ajudes d'obra civil, en obertura, desmuntatge de sostres, muntatge, petites reparacions, etc. (P - 1)</t>
  </si>
  <si>
    <t>Tub rígid plàstic s/halògens,DN=25mm,impacte=2J,resist.compress.=1250N,unió endollada+munt.superf.</t>
  </si>
  <si>
    <t>Tub rígid de plàstic sense halògens, de 25 mm de diàmetre nominal, aïllant i no propagador de la flama, amb una resistència a l'impacte de 2 J, resistència a compressió de 1250 N i una rigidesa dielèctrica de 2000 V, amb unió endollada i muntat superficialment</t>
  </si>
  <si>
    <t>PG2P-6SZA</t>
  </si>
  <si>
    <t>CERTIFPUNT</t>
  </si>
  <si>
    <t>U</t>
  </si>
  <si>
    <t>Certificació punt de veu i dades</t>
  </si>
  <si>
    <t>PE42-491Q</t>
  </si>
  <si>
    <t>Conducte circ.alum.flex.,D=250mm,munt.superf.</t>
  </si>
  <si>
    <t>Conducte circular d'alumini flexible de 250 mm de diàmetre (s/UNE-EN 1506), sense gruixos definits, muntat superficialment</t>
  </si>
  <si>
    <t>Partida alçada a justificar en concepte d'ajudes per a la desconnexió i tornar a connectar els detectors existents a la sala per a poder convertir la instal.lació de fals sostre en vista.  (P - 3) incloent l'assitència del mantenedor oficial del sistema PCI</t>
  </si>
  <si>
    <t>Subminitrament i instal·lació unitat de control accesos</t>
  </si>
  <si>
    <t>Subministrament i instal·lació unitat de control ONLINE SALTO, REF: CU42E0TEU incloent mà d'obra, material auxiliar de muntatge, estesa de punt de xarxa fins a rack i programació</t>
  </si>
  <si>
    <t>Subminitrament i instal·lació lector i polsador</t>
  </si>
  <si>
    <t xml:space="preserve">Electrificació porta existent </t>
  </si>
  <si>
    <t xml:space="preserve">Electrificació de porta existent per a la instal·lació d’un sistema de control d’accés. L’electrificació pot ser realitzada mitjançant ventosa o electrocerradura. 
S’inclou l’estesa d’electricitat fins a la porta, mà d'obra, material auxiliar de muntatge i estesa de cablejat de control fins a la central SALTO. </t>
  </si>
  <si>
    <t xml:space="preserve">Ajudes obra civil per a adaptació d'elements de control d'accés a les divisories actuals. </t>
  </si>
  <si>
    <t>Comportes de regulació cabal</t>
  </si>
  <si>
    <t>Ajudes obra civil i fusteria</t>
  </si>
  <si>
    <t>Subministrament i muntatge de dos comportes de regulació manual de cabal generals en Impulsió i Retorn. La instal·lació haurà de realitzar-se en les proximitats del punt de picatge al conducte general per assegurar un correcte ajust.</t>
  </si>
  <si>
    <t>AMIDAMENTS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</si>
</sst>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Border="0" applyAlignment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44" fontId="3" fillId="0" borderId="0" xfId="1" applyFont="1" applyFill="1" applyProtection="1">
      <protection locked="0"/>
    </xf>
    <xf numFmtId="0" fontId="3" fillId="0" borderId="0" xfId="0" applyFont="1" applyAlignment="1">
      <alignment vertical="top" wrapText="1"/>
    </xf>
    <xf numFmtId="0" fontId="4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0" borderId="1" xfId="0" applyFont="1" applyBorder="1" applyProtection="1">
      <protection locked="0"/>
    </xf>
    <xf numFmtId="0" fontId="2" fillId="3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44" fontId="3" fillId="0" borderId="0" xfId="1" applyFont="1" applyFill="1" applyAlignment="1" applyProtection="1">
      <alignment vertical="top"/>
    </xf>
    <xf numFmtId="44" fontId="2" fillId="3" borderId="0" xfId="1" applyFont="1" applyFill="1" applyAlignment="1">
      <alignment horizontal="right" vertical="top"/>
    </xf>
    <xf numFmtId="44" fontId="0" fillId="0" borderId="0" xfId="1" applyFont="1" applyAlignment="1">
      <alignment vertical="top"/>
    </xf>
    <xf numFmtId="44" fontId="4" fillId="0" borderId="1" xfId="1" applyFont="1" applyBorder="1" applyAlignment="1">
      <alignment vertical="top"/>
    </xf>
    <xf numFmtId="44" fontId="2" fillId="3" borderId="0" xfId="1" applyFont="1" applyFill="1" applyAlignment="1">
      <alignment horizontal="right"/>
    </xf>
    <xf numFmtId="44" fontId="0" fillId="0" borderId="0" xfId="1" applyFont="1"/>
    <xf numFmtId="44" fontId="3" fillId="0" borderId="0" xfId="1" applyFont="1" applyAlignment="1">
      <alignment vertical="top" wrapText="1"/>
    </xf>
    <xf numFmtId="44" fontId="4" fillId="0" borderId="1" xfId="1" applyFont="1" applyBorder="1"/>
    <xf numFmtId="0" fontId="2" fillId="4" borderId="0" xfId="0" applyFont="1" applyFill="1" applyAlignment="1">
      <alignment vertical="top"/>
    </xf>
    <xf numFmtId="0" fontId="2" fillId="4" borderId="0" xfId="0" applyFont="1" applyFill="1"/>
    <xf numFmtId="0" fontId="2" fillId="4" borderId="0" xfId="0" applyFont="1" applyFill="1" applyAlignment="1">
      <alignment wrapText="1"/>
    </xf>
    <xf numFmtId="44" fontId="2" fillId="4" borderId="0" xfId="1" applyFont="1" applyFill="1"/>
    <xf numFmtId="0" fontId="2" fillId="4" borderId="0" xfId="0" applyFont="1" applyFill="1" applyProtection="1">
      <protection locked="0"/>
    </xf>
    <xf numFmtId="44" fontId="2" fillId="4" borderId="0" xfId="1" applyFont="1" applyFill="1" applyAlignment="1">
      <alignment vertical="top"/>
    </xf>
    <xf numFmtId="0" fontId="3" fillId="0" borderId="0" xfId="0" quotePrefix="1" applyFont="1" applyAlignment="1">
      <alignment vertical="top" wrapText="1"/>
    </xf>
    <xf numFmtId="0" fontId="2" fillId="4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2" fillId="4" borderId="0" xfId="0" quotePrefix="1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left" vertical="top" wrapText="1"/>
    </xf>
    <xf numFmtId="44" fontId="3" fillId="0" borderId="0" xfId="1" applyFont="1" applyFill="1" applyAlignment="1">
      <alignment vertical="top" wrapText="1"/>
    </xf>
    <xf numFmtId="164" fontId="5" fillId="0" borderId="2" xfId="0" applyNumberFormat="1" applyFont="1" applyBorder="1" applyAlignment="1" applyProtection="1">
      <alignment horizontal="right" vertical="center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7"/>
  <sheetViews>
    <sheetView showGridLines="0" tabSelected="1" topLeftCell="A76" zoomScale="70" zoomScaleNormal="70" zoomScaleSheetLayoutView="100" workbookViewId="0">
      <selection activeCell="G96" sqref="G96"/>
    </sheetView>
  </sheetViews>
  <sheetFormatPr baseColWidth="10" defaultColWidth="9.08984375" defaultRowHeight="14.5" x14ac:dyDescent="0.35"/>
  <cols>
    <col min="1" max="1" width="4.08984375" style="13" customWidth="1"/>
    <col min="2" max="2" width="13.08984375" customWidth="1"/>
    <col min="3" max="3" width="5.36328125" style="30" customWidth="1"/>
    <col min="4" max="4" width="43.90625" customWidth="1"/>
    <col min="5" max="5" width="10.90625" style="19" customWidth="1"/>
    <col min="6" max="6" width="14.36328125" customWidth="1"/>
    <col min="7" max="7" width="18" style="16" bestFit="1" customWidth="1"/>
  </cols>
  <sheetData>
    <row r="1" spans="1:12" s="1" customFormat="1" ht="10.5" x14ac:dyDescent="0.25">
      <c r="A1" s="34" t="s">
        <v>7</v>
      </c>
      <c r="B1" s="34"/>
      <c r="C1" s="34"/>
      <c r="D1" s="34"/>
      <c r="E1" s="34"/>
      <c r="F1" s="34"/>
      <c r="G1" s="34"/>
    </row>
    <row r="2" spans="1:12" s="1" customFormat="1" ht="10.5" x14ac:dyDescent="0.25">
      <c r="A2" s="12"/>
      <c r="B2" s="2"/>
      <c r="C2" s="3"/>
      <c r="D2" s="2" t="s">
        <v>8</v>
      </c>
      <c r="E2" s="18" t="s">
        <v>9</v>
      </c>
      <c r="F2" s="3" t="s">
        <v>10</v>
      </c>
      <c r="G2" s="15" t="s">
        <v>11</v>
      </c>
    </row>
    <row r="3" spans="1:12" s="1" customFormat="1" ht="10.5" x14ac:dyDescent="0.25">
      <c r="A3" s="12"/>
      <c r="B3" s="2"/>
      <c r="C3" s="3"/>
      <c r="D3" s="2"/>
      <c r="E3" s="18"/>
      <c r="F3" s="3"/>
      <c r="G3" s="15"/>
    </row>
    <row r="4" spans="1:12" s="4" customFormat="1" ht="10.5" x14ac:dyDescent="0.25">
      <c r="A4" s="22" t="s">
        <v>14</v>
      </c>
      <c r="B4" s="23"/>
      <c r="C4" s="29" t="s">
        <v>12</v>
      </c>
      <c r="D4" s="24" t="s">
        <v>84</v>
      </c>
      <c r="E4" s="25"/>
      <c r="F4" s="26"/>
      <c r="G4" s="27">
        <f>+G5+G12+G28</f>
        <v>0</v>
      </c>
      <c r="H4" s="5"/>
      <c r="I4" s="5"/>
      <c r="J4" s="5"/>
      <c r="K4" s="5"/>
      <c r="L4" s="5"/>
    </row>
    <row r="5" spans="1:12" s="4" customFormat="1" ht="10.5" x14ac:dyDescent="0.25">
      <c r="A5" s="22"/>
      <c r="B5" s="23"/>
      <c r="C5" s="33" t="s">
        <v>85</v>
      </c>
      <c r="D5" s="24" t="s">
        <v>20</v>
      </c>
      <c r="E5" s="25"/>
      <c r="F5" s="26"/>
      <c r="G5" s="27">
        <f>SUM(G6:G11)</f>
        <v>0</v>
      </c>
      <c r="H5" s="5"/>
      <c r="I5" s="5"/>
      <c r="J5" s="5"/>
      <c r="K5" s="5"/>
      <c r="L5" s="5"/>
    </row>
    <row r="6" spans="1:12" x14ac:dyDescent="0.35">
      <c r="F6" s="10"/>
      <c r="H6" s="5"/>
      <c r="I6" s="5"/>
      <c r="J6" s="5"/>
      <c r="K6" s="5"/>
      <c r="L6" s="5"/>
    </row>
    <row r="7" spans="1:12" s="5" customFormat="1" ht="10.5" x14ac:dyDescent="0.25">
      <c r="A7" s="7" t="s">
        <v>0</v>
      </c>
      <c r="B7" s="7" t="s">
        <v>16</v>
      </c>
      <c r="C7" s="31" t="s">
        <v>3</v>
      </c>
      <c r="D7" s="7" t="s">
        <v>25</v>
      </c>
      <c r="E7" s="20"/>
      <c r="F7" s="7">
        <v>1</v>
      </c>
      <c r="G7" s="14">
        <f>+F7*E7</f>
        <v>0</v>
      </c>
    </row>
    <row r="8" spans="1:12" s="5" customFormat="1" ht="378" x14ac:dyDescent="0.25">
      <c r="A8" s="7"/>
      <c r="C8" s="32"/>
      <c r="D8" s="7" t="s">
        <v>90</v>
      </c>
      <c r="E8" s="20"/>
      <c r="F8" s="9"/>
      <c r="G8" s="14"/>
    </row>
    <row r="9" spans="1:12" s="5" customFormat="1" ht="10.5" x14ac:dyDescent="0.25">
      <c r="A9" s="7" t="s">
        <v>1</v>
      </c>
      <c r="B9" s="7" t="s">
        <v>17</v>
      </c>
      <c r="C9" s="31" t="s">
        <v>3</v>
      </c>
      <c r="D9" s="7" t="s">
        <v>18</v>
      </c>
      <c r="E9" s="36"/>
      <c r="F9" s="7">
        <v>2</v>
      </c>
      <c r="G9" s="14">
        <f>+F9*E9</f>
        <v>0</v>
      </c>
    </row>
    <row r="10" spans="1:12" s="5" customFormat="1" ht="63" x14ac:dyDescent="0.25">
      <c r="A10" s="7"/>
      <c r="C10" s="32"/>
      <c r="D10" s="7" t="s">
        <v>91</v>
      </c>
      <c r="E10" s="6"/>
      <c r="F10" s="9"/>
      <c r="G10" s="14"/>
    </row>
    <row r="11" spans="1:12" x14ac:dyDescent="0.35">
      <c r="D11" s="7"/>
      <c r="F11" s="10"/>
    </row>
    <row r="12" spans="1:12" s="4" customFormat="1" ht="10.5" x14ac:dyDescent="0.25">
      <c r="A12" s="22" t="s">
        <v>14</v>
      </c>
      <c r="B12" s="23"/>
      <c r="C12" s="33" t="s">
        <v>86</v>
      </c>
      <c r="D12" s="24" t="s">
        <v>13</v>
      </c>
      <c r="E12" s="25"/>
      <c r="F12" s="26"/>
      <c r="G12" s="27">
        <f>SUM(G14:G27)</f>
        <v>0</v>
      </c>
      <c r="H12" s="5"/>
      <c r="I12" s="5"/>
      <c r="J12" s="5"/>
      <c r="K12" s="5"/>
      <c r="L12" s="5"/>
    </row>
    <row r="13" spans="1:12" x14ac:dyDescent="0.35">
      <c r="A13" s="7"/>
      <c r="B13" s="5"/>
      <c r="C13" s="32"/>
      <c r="D13" s="7"/>
      <c r="E13" s="6"/>
      <c r="F13" s="9"/>
      <c r="G13" s="14"/>
      <c r="H13" s="5"/>
      <c r="I13" s="5"/>
      <c r="J13" s="5"/>
      <c r="K13" s="5"/>
      <c r="L13" s="5"/>
    </row>
    <row r="14" spans="1:12" s="5" customFormat="1" ht="10.5" x14ac:dyDescent="0.25">
      <c r="A14" s="7" t="s">
        <v>0</v>
      </c>
      <c r="B14" s="7" t="s">
        <v>26</v>
      </c>
      <c r="C14" s="31" t="s">
        <v>5</v>
      </c>
      <c r="D14" s="7" t="s">
        <v>27</v>
      </c>
      <c r="E14" s="20"/>
      <c r="F14" s="7">
        <v>244</v>
      </c>
      <c r="G14" s="14">
        <f>+F14*E14</f>
        <v>0</v>
      </c>
    </row>
    <row r="15" spans="1:12" s="5" customFormat="1" ht="52.5" x14ac:dyDescent="0.25">
      <c r="A15" s="7"/>
      <c r="B15" s="7"/>
      <c r="C15" s="31"/>
      <c r="D15" s="7" t="s">
        <v>92</v>
      </c>
      <c r="E15" s="20"/>
      <c r="F15" s="7"/>
      <c r="G15" s="14"/>
    </row>
    <row r="16" spans="1:12" s="5" customFormat="1" ht="10.5" x14ac:dyDescent="0.25">
      <c r="A16" s="7" t="s">
        <v>1</v>
      </c>
      <c r="B16" s="7" t="s">
        <v>28</v>
      </c>
      <c r="C16" s="31" t="s">
        <v>5</v>
      </c>
      <c r="D16" s="7" t="s">
        <v>29</v>
      </c>
      <c r="E16" s="20"/>
      <c r="F16" s="7">
        <v>27</v>
      </c>
      <c r="G16" s="14">
        <f>+F16*E16</f>
        <v>0</v>
      </c>
    </row>
    <row r="17" spans="1:12" s="5" customFormat="1" ht="63" x14ac:dyDescent="0.25">
      <c r="A17" s="7"/>
      <c r="B17" s="7"/>
      <c r="C17" s="31"/>
      <c r="D17" s="7" t="s">
        <v>93</v>
      </c>
      <c r="E17" s="20"/>
      <c r="F17" s="7"/>
      <c r="G17" s="14"/>
    </row>
    <row r="18" spans="1:12" s="5" customFormat="1" ht="21" x14ac:dyDescent="0.25">
      <c r="A18" s="7" t="s">
        <v>2</v>
      </c>
      <c r="B18" s="7" t="s">
        <v>30</v>
      </c>
      <c r="C18" s="31" t="s">
        <v>5</v>
      </c>
      <c r="D18" s="7" t="s">
        <v>31</v>
      </c>
      <c r="E18" s="20"/>
      <c r="F18" s="7">
        <v>38</v>
      </c>
      <c r="G18" s="14">
        <f>+F18*E18</f>
        <v>0</v>
      </c>
    </row>
    <row r="19" spans="1:12" s="5" customFormat="1" ht="31.5" x14ac:dyDescent="0.25">
      <c r="A19" s="7"/>
      <c r="B19" s="7"/>
      <c r="C19" s="31"/>
      <c r="D19" s="7" t="s">
        <v>94</v>
      </c>
      <c r="E19" s="20"/>
      <c r="F19" s="7"/>
      <c r="G19" s="14"/>
    </row>
    <row r="20" spans="1:12" s="5" customFormat="1" ht="31.5" x14ac:dyDescent="0.25">
      <c r="A20" s="7" t="s">
        <v>4</v>
      </c>
      <c r="B20" s="7" t="s">
        <v>114</v>
      </c>
      <c r="C20" s="31" t="s">
        <v>5</v>
      </c>
      <c r="D20" s="7" t="s">
        <v>112</v>
      </c>
      <c r="E20" s="20"/>
      <c r="F20" s="7">
        <v>93</v>
      </c>
      <c r="G20" s="14">
        <f>+F20*E20</f>
        <v>0</v>
      </c>
    </row>
    <row r="21" spans="1:12" s="5" customFormat="1" ht="42" x14ac:dyDescent="0.25">
      <c r="A21" s="7"/>
      <c r="B21" s="7"/>
      <c r="C21" s="31"/>
      <c r="D21" s="7" t="s">
        <v>113</v>
      </c>
      <c r="E21" s="20"/>
      <c r="F21" s="7"/>
      <c r="G21" s="14"/>
    </row>
    <row r="22" spans="1:12" s="5" customFormat="1" ht="21" x14ac:dyDescent="0.25">
      <c r="A22" s="7" t="s">
        <v>32</v>
      </c>
      <c r="B22" s="7" t="s">
        <v>33</v>
      </c>
      <c r="C22" s="31" t="s">
        <v>3</v>
      </c>
      <c r="D22" s="7" t="s">
        <v>34</v>
      </c>
      <c r="E22" s="20"/>
      <c r="F22" s="7">
        <v>8</v>
      </c>
      <c r="G22" s="14">
        <f>+F22*E22</f>
        <v>0</v>
      </c>
    </row>
    <row r="23" spans="1:12" s="5" customFormat="1" ht="21" x14ac:dyDescent="0.25">
      <c r="A23" s="7"/>
      <c r="B23" s="7"/>
      <c r="C23" s="31"/>
      <c r="D23" s="7" t="s">
        <v>95</v>
      </c>
      <c r="E23" s="20"/>
      <c r="F23" s="7"/>
      <c r="G23" s="14"/>
    </row>
    <row r="24" spans="1:12" s="5" customFormat="1" ht="10.5" x14ac:dyDescent="0.25">
      <c r="A24" s="7" t="s">
        <v>35</v>
      </c>
      <c r="B24" s="7" t="s">
        <v>36</v>
      </c>
      <c r="C24" s="31" t="s">
        <v>3</v>
      </c>
      <c r="D24" s="7" t="s">
        <v>37</v>
      </c>
      <c r="E24" s="20"/>
      <c r="F24" s="7">
        <v>12</v>
      </c>
      <c r="G24" s="14">
        <f>+F24*E24</f>
        <v>0</v>
      </c>
    </row>
    <row r="25" spans="1:12" s="5" customFormat="1" ht="21" x14ac:dyDescent="0.25">
      <c r="A25" s="7"/>
      <c r="B25" s="7"/>
      <c r="C25" s="31"/>
      <c r="D25" s="7" t="s">
        <v>96</v>
      </c>
      <c r="E25" s="20"/>
      <c r="F25" s="7"/>
      <c r="G25" s="14"/>
    </row>
    <row r="26" spans="1:12" s="5" customFormat="1" ht="10.5" x14ac:dyDescent="0.25">
      <c r="A26" s="7" t="s">
        <v>38</v>
      </c>
      <c r="B26" s="7" t="s">
        <v>19</v>
      </c>
      <c r="C26" s="31" t="s">
        <v>6</v>
      </c>
      <c r="D26" s="7" t="s">
        <v>39</v>
      </c>
      <c r="E26" s="20"/>
      <c r="F26" s="7">
        <v>1</v>
      </c>
      <c r="G26" s="14">
        <f>+F26*E26</f>
        <v>0</v>
      </c>
    </row>
    <row r="27" spans="1:12" s="5" customFormat="1" ht="94.5" x14ac:dyDescent="0.25">
      <c r="A27" s="7"/>
      <c r="B27" s="7"/>
      <c r="C27" s="31"/>
      <c r="D27" s="7" t="s">
        <v>97</v>
      </c>
      <c r="E27" s="20"/>
      <c r="F27" s="7"/>
      <c r="G27" s="14"/>
    </row>
    <row r="28" spans="1:12" s="4" customFormat="1" ht="10.5" x14ac:dyDescent="0.25">
      <c r="A28" s="22" t="s">
        <v>14</v>
      </c>
      <c r="B28" s="23"/>
      <c r="C28" s="33" t="s">
        <v>89</v>
      </c>
      <c r="D28" s="24" t="s">
        <v>40</v>
      </c>
      <c r="E28" s="25"/>
      <c r="F28" s="26"/>
      <c r="G28" s="27">
        <f>SUM(G30:G32)</f>
        <v>0</v>
      </c>
      <c r="H28" s="5"/>
      <c r="I28" s="5"/>
      <c r="J28" s="5"/>
      <c r="K28" s="5"/>
      <c r="L28" s="5"/>
    </row>
    <row r="29" spans="1:12" s="5" customFormat="1" ht="10.5" x14ac:dyDescent="0.25">
      <c r="A29" s="7"/>
      <c r="B29" s="7"/>
      <c r="C29" s="31"/>
      <c r="D29" s="7"/>
      <c r="E29" s="20"/>
      <c r="F29" s="7"/>
      <c r="G29" s="14"/>
    </row>
    <row r="30" spans="1:12" s="5" customFormat="1" ht="21" x14ac:dyDescent="0.25">
      <c r="A30" s="7" t="s">
        <v>0</v>
      </c>
      <c r="B30" s="7" t="s">
        <v>41</v>
      </c>
      <c r="C30" s="31" t="s">
        <v>3</v>
      </c>
      <c r="D30" s="7" t="s">
        <v>42</v>
      </c>
      <c r="E30" s="20"/>
      <c r="F30" s="7">
        <v>2</v>
      </c>
      <c r="G30" s="14">
        <f>+F30*E30</f>
        <v>0</v>
      </c>
    </row>
    <row r="31" spans="1:12" s="5" customFormat="1" ht="52.5" x14ac:dyDescent="0.25">
      <c r="A31" s="7"/>
      <c r="B31" s="7"/>
      <c r="C31" s="31"/>
      <c r="D31" s="7" t="s">
        <v>98</v>
      </c>
      <c r="E31" s="20"/>
      <c r="F31" s="7"/>
      <c r="G31" s="14"/>
    </row>
    <row r="32" spans="1:12" s="5" customFormat="1" ht="21" x14ac:dyDescent="0.25">
      <c r="A32" s="7" t="s">
        <v>1</v>
      </c>
      <c r="B32" s="7" t="s">
        <v>43</v>
      </c>
      <c r="C32" s="31" t="s">
        <v>3</v>
      </c>
      <c r="D32" s="7" t="s">
        <v>44</v>
      </c>
      <c r="E32" s="20"/>
      <c r="F32" s="7">
        <v>6</v>
      </c>
      <c r="G32" s="14">
        <f>+F32*E32</f>
        <v>0</v>
      </c>
    </row>
    <row r="33" spans="1:12" s="5" customFormat="1" ht="31.5" x14ac:dyDescent="0.25">
      <c r="A33" s="7"/>
      <c r="B33" s="7"/>
      <c r="C33" s="31"/>
      <c r="D33" s="7" t="s">
        <v>99</v>
      </c>
      <c r="E33" s="20"/>
      <c r="F33" s="7"/>
      <c r="G33" s="14"/>
    </row>
    <row r="34" spans="1:12" s="4" customFormat="1" ht="10.5" x14ac:dyDescent="0.25">
      <c r="A34" s="22" t="s">
        <v>14</v>
      </c>
      <c r="B34" s="23"/>
      <c r="C34" s="33" t="s">
        <v>1</v>
      </c>
      <c r="D34" s="24" t="s">
        <v>46</v>
      </c>
      <c r="E34" s="25"/>
      <c r="F34" s="26"/>
      <c r="G34" s="27">
        <f>+G36+G38+G40+G42</f>
        <v>0</v>
      </c>
      <c r="H34" s="5"/>
      <c r="I34" s="5"/>
      <c r="J34" s="5"/>
      <c r="K34" s="5"/>
      <c r="L34" s="5"/>
    </row>
    <row r="35" spans="1:12" s="5" customFormat="1" ht="10.5" x14ac:dyDescent="0.25">
      <c r="A35" s="7"/>
      <c r="C35" s="32"/>
      <c r="D35" s="7"/>
      <c r="E35" s="6"/>
      <c r="F35" s="9"/>
      <c r="G35" s="14"/>
    </row>
    <row r="36" spans="1:12" s="5" customFormat="1" ht="10.5" x14ac:dyDescent="0.25">
      <c r="A36" s="7" t="s">
        <v>0</v>
      </c>
      <c r="B36" s="7" t="s">
        <v>47</v>
      </c>
      <c r="C36" s="31" t="s">
        <v>3</v>
      </c>
      <c r="D36" s="7" t="s">
        <v>122</v>
      </c>
      <c r="E36" s="36"/>
      <c r="F36" s="7">
        <v>1</v>
      </c>
      <c r="G36" s="14">
        <f>+F36*E36</f>
        <v>0</v>
      </c>
    </row>
    <row r="37" spans="1:12" s="5" customFormat="1" ht="31.5" x14ac:dyDescent="0.25">
      <c r="A37" s="7"/>
      <c r="C37" s="32"/>
      <c r="D37" s="7" t="s">
        <v>123</v>
      </c>
      <c r="E37" s="6"/>
      <c r="F37" s="9"/>
      <c r="G37" s="14"/>
    </row>
    <row r="38" spans="1:12" s="5" customFormat="1" ht="10.5" x14ac:dyDescent="0.25">
      <c r="A38" s="35">
        <v>2</v>
      </c>
      <c r="B38" s="7" t="s">
        <v>47</v>
      </c>
      <c r="C38" s="31" t="s">
        <v>3</v>
      </c>
      <c r="D38" s="7" t="s">
        <v>124</v>
      </c>
      <c r="E38" s="36"/>
      <c r="F38" s="7">
        <v>1</v>
      </c>
      <c r="G38" s="14">
        <f>+F38*E38</f>
        <v>0</v>
      </c>
    </row>
    <row r="39" spans="1:12" s="5" customFormat="1" ht="31.5" x14ac:dyDescent="0.25">
      <c r="A39" s="7"/>
      <c r="C39" s="32"/>
      <c r="D39" s="7" t="s">
        <v>123</v>
      </c>
      <c r="E39" s="6"/>
      <c r="F39" s="9"/>
      <c r="G39" s="14"/>
    </row>
    <row r="40" spans="1:12" s="5" customFormat="1" ht="10.5" x14ac:dyDescent="0.25">
      <c r="A40" s="35">
        <v>3</v>
      </c>
      <c r="B40" s="7" t="s">
        <v>47</v>
      </c>
      <c r="C40" s="31" t="s">
        <v>3</v>
      </c>
      <c r="D40" s="7" t="s">
        <v>125</v>
      </c>
      <c r="E40" s="6"/>
      <c r="F40" s="9">
        <v>1</v>
      </c>
      <c r="G40" s="14">
        <f>+F40*E40</f>
        <v>0</v>
      </c>
    </row>
    <row r="41" spans="1:12" s="5" customFormat="1" ht="63" x14ac:dyDescent="0.25">
      <c r="A41" s="7"/>
      <c r="C41" s="32"/>
      <c r="D41" s="7" t="s">
        <v>126</v>
      </c>
      <c r="E41" s="6"/>
      <c r="F41" s="9"/>
      <c r="G41" s="14"/>
    </row>
    <row r="42" spans="1:12" s="5" customFormat="1" ht="10.5" x14ac:dyDescent="0.25">
      <c r="A42" s="35">
        <v>4</v>
      </c>
      <c r="B42" s="7" t="s">
        <v>23</v>
      </c>
      <c r="C42" s="31" t="s">
        <v>3</v>
      </c>
      <c r="D42" s="7" t="s">
        <v>129</v>
      </c>
      <c r="E42" s="6"/>
      <c r="F42" s="9">
        <v>1</v>
      </c>
      <c r="G42" s="14">
        <f>+F42*E42</f>
        <v>0</v>
      </c>
    </row>
    <row r="43" spans="1:12" s="5" customFormat="1" ht="21" x14ac:dyDescent="0.25">
      <c r="A43" s="7"/>
      <c r="C43" s="32"/>
      <c r="D43" s="7" t="s">
        <v>127</v>
      </c>
      <c r="E43" s="6"/>
      <c r="F43" s="9"/>
      <c r="G43" s="14"/>
    </row>
    <row r="44" spans="1:12" s="5" customFormat="1" ht="10.5" x14ac:dyDescent="0.25">
      <c r="A44" s="7"/>
      <c r="C44" s="32"/>
      <c r="D44" s="7"/>
      <c r="E44" s="6"/>
      <c r="F44" s="9"/>
      <c r="G44" s="14"/>
    </row>
    <row r="45" spans="1:12" s="5" customFormat="1" ht="10.5" x14ac:dyDescent="0.25">
      <c r="A45" s="7"/>
      <c r="C45" s="32"/>
      <c r="D45" s="7"/>
      <c r="E45" s="6"/>
      <c r="F45" s="9"/>
      <c r="G45" s="14"/>
    </row>
    <row r="46" spans="1:12" s="4" customFormat="1" ht="10.5" x14ac:dyDescent="0.25">
      <c r="A46" s="22" t="s">
        <v>14</v>
      </c>
      <c r="B46" s="23"/>
      <c r="C46" s="33" t="s">
        <v>2</v>
      </c>
      <c r="D46" s="24" t="s">
        <v>45</v>
      </c>
      <c r="E46" s="25"/>
      <c r="F46" s="26"/>
      <c r="G46" s="27">
        <f>+G47+G52</f>
        <v>0</v>
      </c>
      <c r="H46" s="5"/>
      <c r="I46" s="5"/>
      <c r="J46" s="5"/>
      <c r="K46" s="5"/>
      <c r="L46" s="5"/>
    </row>
    <row r="47" spans="1:12" s="4" customFormat="1" ht="10.5" x14ac:dyDescent="0.25">
      <c r="A47" s="22"/>
      <c r="B47" s="23"/>
      <c r="C47" s="33" t="s">
        <v>87</v>
      </c>
      <c r="D47" s="24" t="s">
        <v>48</v>
      </c>
      <c r="E47" s="25"/>
      <c r="F47" s="26"/>
      <c r="G47" s="27">
        <f>+G49</f>
        <v>0</v>
      </c>
      <c r="H47" s="5"/>
      <c r="I47" s="5"/>
      <c r="J47" s="5"/>
      <c r="K47" s="5"/>
      <c r="L47" s="5"/>
    </row>
    <row r="48" spans="1:12" s="5" customFormat="1" ht="10.5" x14ac:dyDescent="0.25">
      <c r="A48" s="7"/>
      <c r="C48" s="32"/>
      <c r="D48" s="7"/>
      <c r="E48" s="6"/>
      <c r="F48" s="9"/>
      <c r="G48" s="14"/>
    </row>
    <row r="49" spans="1:12" s="5" customFormat="1" ht="31.5" x14ac:dyDescent="0.25">
      <c r="A49" s="7" t="s">
        <v>0</v>
      </c>
      <c r="B49" s="7" t="s">
        <v>114</v>
      </c>
      <c r="C49" s="31" t="s">
        <v>5</v>
      </c>
      <c r="D49" s="7" t="s">
        <v>112</v>
      </c>
      <c r="E49" s="20"/>
      <c r="F49" s="7">
        <v>8</v>
      </c>
      <c r="G49" s="14">
        <f>+F49*E49</f>
        <v>0</v>
      </c>
    </row>
    <row r="50" spans="1:12" s="5" customFormat="1" ht="42" x14ac:dyDescent="0.25">
      <c r="A50" s="7"/>
      <c r="B50" s="7"/>
      <c r="C50" s="31"/>
      <c r="D50" s="7" t="s">
        <v>113</v>
      </c>
      <c r="E50" s="20"/>
      <c r="F50" s="9"/>
      <c r="G50" s="14"/>
    </row>
    <row r="51" spans="1:12" s="5" customFormat="1" ht="10.5" x14ac:dyDescent="0.25">
      <c r="A51" s="7"/>
      <c r="C51" s="32"/>
      <c r="D51" s="7"/>
      <c r="E51" s="6"/>
      <c r="F51" s="9"/>
      <c r="G51" s="14"/>
    </row>
    <row r="52" spans="1:12" s="4" customFormat="1" ht="10.5" x14ac:dyDescent="0.25">
      <c r="A52" s="22"/>
      <c r="B52" s="23"/>
      <c r="C52" s="33" t="s">
        <v>88</v>
      </c>
      <c r="D52" s="24" t="s">
        <v>49</v>
      </c>
      <c r="E52" s="25"/>
      <c r="F52" s="26"/>
      <c r="G52" s="27">
        <f>+G54</f>
        <v>0</v>
      </c>
      <c r="H52" s="5"/>
      <c r="I52" s="5"/>
      <c r="J52" s="5"/>
      <c r="K52" s="5"/>
      <c r="L52" s="5"/>
    </row>
    <row r="53" spans="1:12" s="5" customFormat="1" ht="10.5" x14ac:dyDescent="0.25">
      <c r="A53" s="7"/>
      <c r="C53" s="32"/>
      <c r="D53" s="7"/>
      <c r="E53" s="6"/>
      <c r="F53" s="9"/>
      <c r="G53" s="14"/>
    </row>
    <row r="54" spans="1:12" s="5" customFormat="1" ht="10.5" x14ac:dyDescent="0.25">
      <c r="A54" s="7" t="s">
        <v>0</v>
      </c>
      <c r="B54" s="7" t="s">
        <v>50</v>
      </c>
      <c r="C54" s="31" t="s">
        <v>6</v>
      </c>
      <c r="D54" s="7" t="s">
        <v>51</v>
      </c>
      <c r="E54" s="20"/>
      <c r="F54" s="7">
        <v>1</v>
      </c>
      <c r="G54" s="14">
        <f>+F54*E54</f>
        <v>0</v>
      </c>
    </row>
    <row r="55" spans="1:12" s="5" customFormat="1" ht="42" x14ac:dyDescent="0.25">
      <c r="A55" s="7"/>
      <c r="C55" s="32"/>
      <c r="D55" s="7" t="s">
        <v>121</v>
      </c>
      <c r="E55" s="6"/>
      <c r="F55" s="9"/>
      <c r="G55" s="14"/>
    </row>
    <row r="56" spans="1:12" s="5" customFormat="1" ht="10.5" x14ac:dyDescent="0.25">
      <c r="A56" s="7"/>
      <c r="C56" s="32"/>
      <c r="D56" s="7"/>
      <c r="E56" s="6"/>
      <c r="F56" s="9"/>
      <c r="G56" s="14"/>
    </row>
    <row r="57" spans="1:12" s="4" customFormat="1" ht="10.5" x14ac:dyDescent="0.25">
      <c r="A57" s="22" t="s">
        <v>52</v>
      </c>
      <c r="B57" s="23"/>
      <c r="C57" s="33" t="s">
        <v>53</v>
      </c>
      <c r="D57" s="24" t="s">
        <v>54</v>
      </c>
      <c r="E57" s="25"/>
      <c r="F57" s="26"/>
      <c r="G57" s="27">
        <f>SUM(G59:G70)</f>
        <v>0</v>
      </c>
      <c r="H57" s="5"/>
      <c r="I57" s="5"/>
      <c r="J57" s="5"/>
      <c r="K57" s="5"/>
      <c r="L57" s="5"/>
    </row>
    <row r="58" spans="1:12" s="5" customFormat="1" ht="10.5" x14ac:dyDescent="0.25">
      <c r="A58" s="7"/>
      <c r="B58" s="7"/>
      <c r="C58" s="7"/>
      <c r="D58" s="7"/>
      <c r="E58" s="20"/>
      <c r="F58" s="7"/>
      <c r="G58" s="14"/>
    </row>
    <row r="59" spans="1:12" s="5" customFormat="1" ht="21" x14ac:dyDescent="0.25">
      <c r="A59" s="7" t="s">
        <v>0</v>
      </c>
      <c r="B59" s="7" t="s">
        <v>55</v>
      </c>
      <c r="C59" s="7" t="s">
        <v>5</v>
      </c>
      <c r="D59" s="7" t="s">
        <v>56</v>
      </c>
      <c r="E59" s="20"/>
      <c r="F59" s="7">
        <v>280</v>
      </c>
      <c r="G59" s="14">
        <f>+F59*E59</f>
        <v>0</v>
      </c>
    </row>
    <row r="60" spans="1:12" s="5" customFormat="1" ht="52.5" x14ac:dyDescent="0.25">
      <c r="A60" s="7"/>
      <c r="B60" s="7"/>
      <c r="C60" s="7"/>
      <c r="D60" s="7" t="s">
        <v>100</v>
      </c>
      <c r="E60" s="20"/>
      <c r="F60" s="7"/>
      <c r="G60" s="14"/>
    </row>
    <row r="61" spans="1:12" s="5" customFormat="1" ht="21" x14ac:dyDescent="0.25">
      <c r="A61" s="7" t="s">
        <v>1</v>
      </c>
      <c r="B61" s="7" t="s">
        <v>57</v>
      </c>
      <c r="C61" s="7" t="s">
        <v>5</v>
      </c>
      <c r="D61" s="7" t="s">
        <v>58</v>
      </c>
      <c r="E61" s="20"/>
      <c r="F61" s="7">
        <v>270</v>
      </c>
      <c r="G61" s="14">
        <f>+F61*E61</f>
        <v>0</v>
      </c>
    </row>
    <row r="62" spans="1:12" s="5" customFormat="1" ht="52.5" x14ac:dyDescent="0.25">
      <c r="A62" s="7"/>
      <c r="B62" s="7"/>
      <c r="C62" s="7"/>
      <c r="D62" s="7" t="s">
        <v>101</v>
      </c>
      <c r="E62" s="20"/>
      <c r="F62" s="7"/>
      <c r="G62" s="14"/>
    </row>
    <row r="63" spans="1:12" s="5" customFormat="1" ht="21" x14ac:dyDescent="0.25">
      <c r="A63" s="7" t="s">
        <v>2</v>
      </c>
      <c r="B63" s="7" t="s">
        <v>59</v>
      </c>
      <c r="C63" s="7" t="s">
        <v>3</v>
      </c>
      <c r="D63" s="7" t="s">
        <v>60</v>
      </c>
      <c r="E63" s="20"/>
      <c r="F63" s="7">
        <v>4</v>
      </c>
      <c r="G63" s="14">
        <f>+F63*E63</f>
        <v>0</v>
      </c>
    </row>
    <row r="64" spans="1:12" s="5" customFormat="1" ht="21" x14ac:dyDescent="0.25">
      <c r="A64" s="7"/>
      <c r="B64" s="7"/>
      <c r="C64" s="7"/>
      <c r="D64" s="7" t="s">
        <v>103</v>
      </c>
      <c r="E64" s="20"/>
      <c r="F64" s="7"/>
      <c r="G64" s="14"/>
    </row>
    <row r="65" spans="1:12" s="5" customFormat="1" ht="21" x14ac:dyDescent="0.25">
      <c r="A65" s="7" t="s">
        <v>4</v>
      </c>
      <c r="B65" s="7" t="s">
        <v>61</v>
      </c>
      <c r="C65" s="7" t="s">
        <v>3</v>
      </c>
      <c r="D65" s="7" t="s">
        <v>62</v>
      </c>
      <c r="E65" s="20"/>
      <c r="F65" s="7">
        <v>2</v>
      </c>
      <c r="G65" s="14">
        <f>+F65*E65</f>
        <v>0</v>
      </c>
    </row>
    <row r="66" spans="1:12" s="5" customFormat="1" ht="42" x14ac:dyDescent="0.25">
      <c r="A66" s="7"/>
      <c r="B66" s="7"/>
      <c r="C66" s="7"/>
      <c r="D66" s="7" t="s">
        <v>102</v>
      </c>
      <c r="E66" s="20"/>
      <c r="F66" s="7"/>
      <c r="G66" s="14"/>
    </row>
    <row r="67" spans="1:12" s="5" customFormat="1" ht="10.5" x14ac:dyDescent="0.25">
      <c r="A67" s="7" t="s">
        <v>32</v>
      </c>
      <c r="B67" s="7" t="s">
        <v>63</v>
      </c>
      <c r="C67" s="7" t="s">
        <v>6</v>
      </c>
      <c r="D67" s="7" t="s">
        <v>64</v>
      </c>
      <c r="E67" s="20"/>
      <c r="F67" s="7">
        <v>1</v>
      </c>
      <c r="G67" s="14">
        <f>+F67*E67</f>
        <v>0</v>
      </c>
    </row>
    <row r="68" spans="1:12" s="5" customFormat="1" ht="31.5" x14ac:dyDescent="0.25">
      <c r="A68" s="7"/>
      <c r="B68" s="7"/>
      <c r="C68" s="7"/>
      <c r="D68" s="7" t="s">
        <v>104</v>
      </c>
      <c r="E68" s="20"/>
      <c r="F68" s="7"/>
      <c r="G68" s="14"/>
    </row>
    <row r="69" spans="1:12" s="5" customFormat="1" ht="10.5" x14ac:dyDescent="0.25">
      <c r="A69" s="7">
        <v>6</v>
      </c>
      <c r="B69" s="7" t="s">
        <v>115</v>
      </c>
      <c r="C69" s="7" t="s">
        <v>116</v>
      </c>
      <c r="D69" s="7" t="s">
        <v>117</v>
      </c>
      <c r="E69" s="20"/>
      <c r="F69" s="7">
        <v>4</v>
      </c>
      <c r="G69" s="14">
        <f>+F69*E69</f>
        <v>0</v>
      </c>
    </row>
    <row r="70" spans="1:12" s="5" customFormat="1" ht="31.5" x14ac:dyDescent="0.25">
      <c r="A70" s="7"/>
      <c r="B70" s="7"/>
      <c r="C70" s="7"/>
      <c r="D70" s="7" t="s">
        <v>104</v>
      </c>
      <c r="E70" s="20"/>
      <c r="F70" s="7"/>
      <c r="G70" s="14"/>
    </row>
    <row r="71" spans="1:12" s="5" customFormat="1" ht="10.5" x14ac:dyDescent="0.25">
      <c r="A71" s="7"/>
      <c r="B71" s="7"/>
      <c r="C71" s="7"/>
      <c r="D71" s="7"/>
      <c r="E71" s="20"/>
      <c r="F71" s="7"/>
      <c r="G71" s="14"/>
    </row>
    <row r="72" spans="1:12" s="4" customFormat="1" ht="10.5" x14ac:dyDescent="0.25">
      <c r="A72" s="22" t="s">
        <v>52</v>
      </c>
      <c r="B72" s="23"/>
      <c r="C72" s="33" t="s">
        <v>65</v>
      </c>
      <c r="D72" s="24" t="s">
        <v>66</v>
      </c>
      <c r="E72" s="25"/>
      <c r="F72" s="26"/>
      <c r="G72" s="27">
        <f>+G74</f>
        <v>0</v>
      </c>
      <c r="H72" s="5"/>
      <c r="I72" s="5"/>
      <c r="J72" s="5"/>
      <c r="K72" s="5"/>
      <c r="L72" s="5"/>
    </row>
    <row r="73" spans="1:12" s="5" customFormat="1" ht="10.5" x14ac:dyDescent="0.25">
      <c r="A73" s="7"/>
      <c r="B73" s="7"/>
      <c r="C73" s="7"/>
      <c r="D73" s="7"/>
      <c r="E73" s="20"/>
      <c r="F73" s="7"/>
      <c r="G73" s="14"/>
    </row>
    <row r="74" spans="1:12" s="5" customFormat="1" ht="10.5" x14ac:dyDescent="0.25">
      <c r="A74" s="7" t="s">
        <v>0</v>
      </c>
      <c r="B74" s="7" t="s">
        <v>67</v>
      </c>
      <c r="C74" s="7" t="s">
        <v>3</v>
      </c>
      <c r="D74" s="7" t="s">
        <v>68</v>
      </c>
      <c r="E74" s="20"/>
      <c r="F74" s="7">
        <v>1</v>
      </c>
      <c r="G74" s="14">
        <f>+F74*E74</f>
        <v>0</v>
      </c>
    </row>
    <row r="75" spans="1:12" s="5" customFormat="1" ht="409.5" x14ac:dyDescent="0.25">
      <c r="A75" s="7"/>
      <c r="B75" s="7"/>
      <c r="C75" s="7"/>
      <c r="D75" s="7" t="s">
        <v>105</v>
      </c>
      <c r="E75" s="20"/>
      <c r="F75" s="7"/>
      <c r="G75" s="14"/>
    </row>
    <row r="76" spans="1:12" s="5" customFormat="1" ht="10.5" x14ac:dyDescent="0.25">
      <c r="A76" s="7"/>
      <c r="B76" s="7"/>
      <c r="C76" s="7"/>
      <c r="D76" s="7"/>
      <c r="E76" s="20"/>
      <c r="F76" s="7"/>
      <c r="G76" s="14"/>
    </row>
    <row r="77" spans="1:12" s="4" customFormat="1" ht="10.5" x14ac:dyDescent="0.25">
      <c r="A77" s="22" t="s">
        <v>52</v>
      </c>
      <c r="B77" s="23"/>
      <c r="C77" s="33" t="s">
        <v>69</v>
      </c>
      <c r="D77" s="24" t="s">
        <v>70</v>
      </c>
      <c r="E77" s="25"/>
      <c r="F77" s="26"/>
      <c r="G77" s="27">
        <f>SUM(G78:G89)</f>
        <v>0</v>
      </c>
      <c r="H77" s="5"/>
      <c r="I77" s="5"/>
      <c r="J77" s="5"/>
      <c r="K77" s="5"/>
      <c r="L77" s="5"/>
    </row>
    <row r="78" spans="1:12" s="5" customFormat="1" ht="10.5" x14ac:dyDescent="0.25">
      <c r="A78" s="7"/>
      <c r="B78" s="7"/>
      <c r="C78" s="7"/>
      <c r="D78" s="7"/>
      <c r="E78" s="20"/>
      <c r="F78" s="7"/>
      <c r="G78" s="14"/>
    </row>
    <row r="79" spans="1:12" s="5" customFormat="1" ht="21" x14ac:dyDescent="0.25">
      <c r="A79" s="7" t="s">
        <v>0</v>
      </c>
      <c r="B79" s="7" t="s">
        <v>71</v>
      </c>
      <c r="C79" s="7" t="s">
        <v>3</v>
      </c>
      <c r="D79" s="7" t="s">
        <v>72</v>
      </c>
      <c r="E79" s="20"/>
      <c r="F79" s="7">
        <v>4</v>
      </c>
      <c r="G79" s="14">
        <f>+F79*E79</f>
        <v>0</v>
      </c>
    </row>
    <row r="80" spans="1:12" s="5" customFormat="1" ht="63" x14ac:dyDescent="0.25">
      <c r="A80" s="7"/>
      <c r="B80" s="7"/>
      <c r="C80" s="7"/>
      <c r="D80" s="7" t="s">
        <v>106</v>
      </c>
      <c r="E80" s="20"/>
      <c r="F80" s="7"/>
      <c r="G80" s="14"/>
    </row>
    <row r="81" spans="1:12" s="5" customFormat="1" ht="21" x14ac:dyDescent="0.25">
      <c r="A81" s="7" t="s">
        <v>1</v>
      </c>
      <c r="B81" s="7" t="s">
        <v>73</v>
      </c>
      <c r="C81" s="7" t="s">
        <v>21</v>
      </c>
      <c r="D81" s="7" t="s">
        <v>74</v>
      </c>
      <c r="E81" s="20"/>
      <c r="F81" s="7">
        <v>12</v>
      </c>
      <c r="G81" s="14">
        <f>+F81*E81</f>
        <v>0</v>
      </c>
    </row>
    <row r="82" spans="1:12" s="5" customFormat="1" ht="52.5" x14ac:dyDescent="0.25">
      <c r="A82" s="7"/>
      <c r="B82" s="7"/>
      <c r="C82" s="7"/>
      <c r="D82" s="7" t="s">
        <v>107</v>
      </c>
      <c r="E82" s="20"/>
      <c r="F82" s="7"/>
      <c r="G82" s="14"/>
    </row>
    <row r="83" spans="1:12" s="5" customFormat="1" ht="10.5" x14ac:dyDescent="0.25">
      <c r="A83" s="28" t="s">
        <v>2</v>
      </c>
      <c r="B83" s="7" t="s">
        <v>118</v>
      </c>
      <c r="C83" s="7" t="s">
        <v>5</v>
      </c>
      <c r="D83" s="7" t="s">
        <v>119</v>
      </c>
      <c r="E83" s="20"/>
      <c r="F83" s="7">
        <v>10</v>
      </c>
      <c r="G83" s="14">
        <f>+F83*E83</f>
        <v>0</v>
      </c>
    </row>
    <row r="84" spans="1:12" s="5" customFormat="1" ht="21" x14ac:dyDescent="0.25">
      <c r="A84" s="7"/>
      <c r="B84" s="7"/>
      <c r="C84" s="7"/>
      <c r="D84" s="7" t="s">
        <v>120</v>
      </c>
      <c r="E84" s="20"/>
      <c r="F84" s="7"/>
      <c r="G84" s="14"/>
    </row>
    <row r="85" spans="1:12" s="5" customFormat="1" ht="21" x14ac:dyDescent="0.25">
      <c r="A85" s="28" t="s">
        <v>4</v>
      </c>
      <c r="B85" s="7" t="s">
        <v>75</v>
      </c>
      <c r="C85" s="7" t="s">
        <v>3</v>
      </c>
      <c r="D85" s="7" t="s">
        <v>76</v>
      </c>
      <c r="E85" s="20"/>
      <c r="F85" s="7">
        <v>1</v>
      </c>
      <c r="G85" s="14">
        <f>+F85*E85</f>
        <v>0</v>
      </c>
    </row>
    <row r="86" spans="1:12" s="5" customFormat="1" ht="31.5" x14ac:dyDescent="0.25">
      <c r="A86" s="7"/>
      <c r="B86" s="7"/>
      <c r="C86" s="7"/>
      <c r="D86" s="7" t="s">
        <v>108</v>
      </c>
      <c r="E86" s="20"/>
      <c r="F86" s="7"/>
      <c r="G86" s="14"/>
    </row>
    <row r="87" spans="1:12" s="5" customFormat="1" ht="10.5" x14ac:dyDescent="0.25">
      <c r="A87" s="28" t="s">
        <v>32</v>
      </c>
      <c r="B87" s="7" t="s">
        <v>77</v>
      </c>
      <c r="C87" s="7" t="s">
        <v>6</v>
      </c>
      <c r="D87" s="7" t="s">
        <v>78</v>
      </c>
      <c r="E87" s="20"/>
      <c r="F87" s="7">
        <v>1</v>
      </c>
      <c r="G87" s="14">
        <f>+F87*E87</f>
        <v>0</v>
      </c>
    </row>
    <row r="88" spans="1:12" s="5" customFormat="1" ht="31.5" x14ac:dyDescent="0.25">
      <c r="A88" s="7"/>
      <c r="C88" s="32"/>
      <c r="D88" s="7" t="s">
        <v>109</v>
      </c>
      <c r="E88" s="6"/>
      <c r="F88" s="9"/>
      <c r="G88" s="14"/>
    </row>
    <row r="89" spans="1:12" s="5" customFormat="1" ht="10.5" x14ac:dyDescent="0.25">
      <c r="A89" s="28" t="s">
        <v>32</v>
      </c>
      <c r="B89" s="7"/>
      <c r="C89" s="7" t="s">
        <v>3</v>
      </c>
      <c r="D89" s="7" t="s">
        <v>128</v>
      </c>
      <c r="E89" s="6"/>
      <c r="F89" s="9">
        <v>2</v>
      </c>
      <c r="G89" s="14">
        <f>+F89*E89</f>
        <v>0</v>
      </c>
    </row>
    <row r="90" spans="1:12" s="5" customFormat="1" ht="42" x14ac:dyDescent="0.25">
      <c r="A90" s="7"/>
      <c r="C90" s="32"/>
      <c r="D90" s="7" t="s">
        <v>130</v>
      </c>
      <c r="E90" s="6"/>
      <c r="F90" s="9"/>
      <c r="G90" s="14"/>
    </row>
    <row r="91" spans="1:12" s="5" customFormat="1" ht="10.5" x14ac:dyDescent="0.25">
      <c r="A91" s="7"/>
      <c r="C91" s="32"/>
      <c r="D91" s="7"/>
      <c r="E91" s="6"/>
      <c r="F91" s="9"/>
      <c r="G91" s="14"/>
    </row>
    <row r="92" spans="1:12" s="5" customFormat="1" ht="10.5" x14ac:dyDescent="0.25">
      <c r="A92" s="7"/>
      <c r="C92" s="32"/>
      <c r="D92" s="7"/>
      <c r="E92" s="6"/>
      <c r="F92" s="9"/>
      <c r="G92" s="14"/>
    </row>
    <row r="93" spans="1:12" s="4" customFormat="1" ht="10.5" x14ac:dyDescent="0.25">
      <c r="A93" s="22" t="s">
        <v>52</v>
      </c>
      <c r="B93" s="23"/>
      <c r="C93" s="33" t="s">
        <v>79</v>
      </c>
      <c r="D93" s="24" t="s">
        <v>80</v>
      </c>
      <c r="E93" s="25"/>
      <c r="F93" s="26"/>
      <c r="G93" s="27">
        <f>+G95</f>
        <v>0</v>
      </c>
      <c r="H93" s="5"/>
      <c r="I93" s="5"/>
      <c r="J93" s="5"/>
      <c r="K93" s="5"/>
      <c r="L93" s="5"/>
    </row>
    <row r="94" spans="1:12" s="5" customFormat="1" ht="10.5" x14ac:dyDescent="0.25">
      <c r="A94" s="7"/>
      <c r="B94" s="7"/>
      <c r="C94" s="7"/>
      <c r="D94" s="7"/>
      <c r="E94" s="20"/>
      <c r="F94" s="7"/>
      <c r="G94" s="14"/>
    </row>
    <row r="95" spans="1:12" s="5" customFormat="1" ht="10.5" x14ac:dyDescent="0.25">
      <c r="A95" s="7" t="s">
        <v>0</v>
      </c>
      <c r="B95" s="7" t="s">
        <v>22</v>
      </c>
      <c r="C95" s="7" t="s">
        <v>6</v>
      </c>
      <c r="D95" s="7" t="s">
        <v>81</v>
      </c>
      <c r="E95" s="20"/>
      <c r="F95" s="7">
        <v>1</v>
      </c>
      <c r="G95" s="14">
        <f>+F95*E95</f>
        <v>0</v>
      </c>
    </row>
    <row r="96" spans="1:12" s="5" customFormat="1" ht="31.5" x14ac:dyDescent="0.25">
      <c r="A96" s="7"/>
      <c r="C96" s="32"/>
      <c r="D96" s="7" t="s">
        <v>110</v>
      </c>
      <c r="E96" s="6"/>
      <c r="F96" s="9"/>
      <c r="G96" s="14"/>
    </row>
    <row r="97" spans="1:12" s="5" customFormat="1" ht="10.5" x14ac:dyDescent="0.25">
      <c r="A97" s="7"/>
      <c r="C97" s="32"/>
      <c r="D97" s="7"/>
      <c r="E97" s="6"/>
      <c r="F97" s="9"/>
      <c r="G97" s="14"/>
    </row>
    <row r="98" spans="1:12" s="4" customFormat="1" ht="10.5" x14ac:dyDescent="0.25">
      <c r="A98" s="22" t="s">
        <v>52</v>
      </c>
      <c r="B98" s="23"/>
      <c r="C98" s="33" t="s">
        <v>82</v>
      </c>
      <c r="D98" s="24" t="s">
        <v>83</v>
      </c>
      <c r="E98" s="25"/>
      <c r="F98" s="26"/>
      <c r="G98" s="27">
        <f>+G100</f>
        <v>0</v>
      </c>
      <c r="H98" s="5"/>
      <c r="I98" s="5"/>
      <c r="J98" s="5"/>
      <c r="K98" s="5"/>
      <c r="L98" s="5"/>
    </row>
    <row r="99" spans="1:12" s="5" customFormat="1" ht="10.5" x14ac:dyDescent="0.25">
      <c r="A99" s="7"/>
      <c r="B99" s="7"/>
      <c r="C99" s="7"/>
      <c r="D99" s="7"/>
      <c r="E99" s="20"/>
      <c r="F99" s="7"/>
      <c r="G99" s="14"/>
    </row>
    <row r="100" spans="1:12" s="5" customFormat="1" ht="10.5" x14ac:dyDescent="0.25">
      <c r="A100" s="7" t="s">
        <v>0</v>
      </c>
      <c r="B100" s="7" t="s">
        <v>23</v>
      </c>
      <c r="C100" s="7" t="s">
        <v>6</v>
      </c>
      <c r="D100" s="7" t="s">
        <v>24</v>
      </c>
      <c r="E100" s="20"/>
      <c r="F100" s="7">
        <v>1</v>
      </c>
      <c r="G100" s="14">
        <f>+F100*E100</f>
        <v>0</v>
      </c>
    </row>
    <row r="101" spans="1:12" s="5" customFormat="1" ht="21" x14ac:dyDescent="0.25">
      <c r="A101" s="7"/>
      <c r="C101" s="32"/>
      <c r="D101" s="7" t="s">
        <v>111</v>
      </c>
      <c r="E101" s="6"/>
      <c r="F101" s="9"/>
      <c r="G101" s="14"/>
    </row>
    <row r="102" spans="1:12" s="5" customFormat="1" ht="10.5" x14ac:dyDescent="0.25">
      <c r="A102" s="7"/>
      <c r="C102" s="32"/>
      <c r="D102" s="7"/>
      <c r="E102" s="6"/>
      <c r="F102" s="9"/>
      <c r="G102" s="14"/>
    </row>
    <row r="103" spans="1:12" s="5" customFormat="1" ht="10.5" x14ac:dyDescent="0.25">
      <c r="A103" s="7"/>
      <c r="C103" s="32"/>
      <c r="D103" s="7"/>
      <c r="E103" s="6"/>
      <c r="F103" s="9"/>
      <c r="G103" s="14"/>
    </row>
    <row r="104" spans="1:12" s="5" customFormat="1" ht="10.5" x14ac:dyDescent="0.25">
      <c r="A104" s="7"/>
      <c r="C104" s="32"/>
      <c r="D104" s="7"/>
      <c r="E104" s="6"/>
      <c r="F104" s="9"/>
      <c r="G104" s="14"/>
    </row>
    <row r="105" spans="1:12" ht="15" thickBot="1" x14ac:dyDescent="0.4">
      <c r="A105" s="7"/>
      <c r="B105" s="5"/>
      <c r="C105" s="32"/>
      <c r="D105" s="5"/>
      <c r="E105" s="6"/>
      <c r="F105" s="9"/>
      <c r="G105" s="14"/>
    </row>
    <row r="106" spans="1:12" ht="15.5" thickTop="1" thickBot="1" x14ac:dyDescent="0.4">
      <c r="D106" s="8" t="s">
        <v>15</v>
      </c>
      <c r="E106" s="21"/>
      <c r="F106" s="11"/>
      <c r="G106" s="17">
        <f>+G4+G34+G46+G57+G72+G77+G93+G98</f>
        <v>0</v>
      </c>
    </row>
    <row r="107" spans="1:12" ht="15" thickTop="1" x14ac:dyDescent="0.35">
      <c r="G107" s="37"/>
    </row>
  </sheetData>
  <mergeCells count="1">
    <mergeCell ref="A1:G1"/>
  </mergeCells>
  <printOptions horizontalCentered="1"/>
  <pageMargins left="0.74803149606299213" right="0.74803149606299213" top="1.1417322834645669" bottom="0.51181102362204722" header="0.51181102362204722" footer="0.74803149606299213"/>
  <pageSetup paperSize="9" scale="78" fitToHeight="0" orientation="portrait" r:id="rId1"/>
  <headerFooter>
    <oddHeader>&amp;L&amp;G&amp;CPROJECTE NOVA SALA 
CONGELADORS  2 PS1&amp;R&amp;G</oddHeader>
  </headerFooter>
  <rowBreaks count="3" manualBreakCount="3">
    <brk id="23" max="16383" man="1"/>
    <brk id="56" max="16383" man="1"/>
    <brk id="7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showGridLines="0" zoomScale="115" zoomScaleNormal="115" zoomScaleSheetLayoutView="100" workbookViewId="0">
      <selection activeCell="A2" sqref="A2"/>
    </sheetView>
  </sheetViews>
  <sheetFormatPr baseColWidth="10" defaultColWidth="9.08984375" defaultRowHeight="14.5" x14ac:dyDescent="0.35"/>
  <cols>
    <col min="1" max="1" width="4.08984375" style="13" customWidth="1"/>
    <col min="2" max="2" width="13.08984375" customWidth="1"/>
    <col min="3" max="3" width="5.36328125" style="30" customWidth="1"/>
    <col min="4" max="4" width="43.90625" customWidth="1"/>
    <col min="5" max="5" width="14.36328125" customWidth="1"/>
  </cols>
  <sheetData>
    <row r="1" spans="1:10" s="1" customFormat="1" ht="10.5" x14ac:dyDescent="0.25">
      <c r="A1" s="34" t="s">
        <v>131</v>
      </c>
      <c r="B1" s="34"/>
      <c r="C1" s="34"/>
      <c r="D1" s="34"/>
      <c r="E1" s="34"/>
    </row>
    <row r="2" spans="1:10" s="1" customFormat="1" ht="10.5" x14ac:dyDescent="0.25">
      <c r="A2" s="12"/>
      <c r="B2" s="2"/>
      <c r="C2" s="3"/>
      <c r="D2" s="2" t="s">
        <v>8</v>
      </c>
      <c r="E2" s="3" t="s">
        <v>10</v>
      </c>
    </row>
    <row r="3" spans="1:10" s="1" customFormat="1" ht="10.5" x14ac:dyDescent="0.25">
      <c r="A3" s="12"/>
      <c r="B3" s="2"/>
      <c r="C3" s="3"/>
      <c r="D3" s="2"/>
      <c r="E3" s="3"/>
    </row>
    <row r="4" spans="1:10" s="4" customFormat="1" ht="10.5" x14ac:dyDescent="0.25">
      <c r="A4" s="22" t="s">
        <v>14</v>
      </c>
      <c r="B4" s="23"/>
      <c r="C4" s="29" t="s">
        <v>12</v>
      </c>
      <c r="D4" s="24" t="s">
        <v>84</v>
      </c>
      <c r="E4" s="26"/>
      <c r="F4" s="5"/>
      <c r="G4" s="5"/>
      <c r="H4" s="5"/>
      <c r="I4" s="5"/>
      <c r="J4" s="5"/>
    </row>
    <row r="5" spans="1:10" s="4" customFormat="1" ht="10.5" x14ac:dyDescent="0.25">
      <c r="A5" s="22"/>
      <c r="B5" s="23"/>
      <c r="C5" s="33" t="s">
        <v>85</v>
      </c>
      <c r="D5" s="24" t="s">
        <v>20</v>
      </c>
      <c r="E5" s="26"/>
      <c r="F5" s="5"/>
      <c r="G5" s="5"/>
      <c r="H5" s="5"/>
      <c r="I5" s="5"/>
      <c r="J5" s="5"/>
    </row>
    <row r="6" spans="1:10" x14ac:dyDescent="0.35">
      <c r="E6" s="10"/>
      <c r="F6" s="5"/>
      <c r="G6" s="5"/>
      <c r="H6" s="5"/>
      <c r="I6" s="5"/>
      <c r="J6" s="5"/>
    </row>
    <row r="7" spans="1:10" s="5" customFormat="1" ht="10.5" x14ac:dyDescent="0.25">
      <c r="A7" s="7" t="s">
        <v>0</v>
      </c>
      <c r="B7" s="7" t="s">
        <v>16</v>
      </c>
      <c r="C7" s="31" t="s">
        <v>3</v>
      </c>
      <c r="D7" s="7" t="s">
        <v>25</v>
      </c>
      <c r="E7" s="7">
        <v>1</v>
      </c>
    </row>
    <row r="8" spans="1:10" s="5" customFormat="1" ht="378" x14ac:dyDescent="0.25">
      <c r="A8" s="7"/>
      <c r="C8" s="32"/>
      <c r="D8" s="7" t="s">
        <v>90</v>
      </c>
      <c r="E8" s="9"/>
    </row>
    <row r="9" spans="1:10" s="5" customFormat="1" ht="10.5" x14ac:dyDescent="0.25">
      <c r="A9" s="7" t="s">
        <v>1</v>
      </c>
      <c r="B9" s="7" t="s">
        <v>17</v>
      </c>
      <c r="C9" s="31" t="s">
        <v>3</v>
      </c>
      <c r="D9" s="7" t="s">
        <v>18</v>
      </c>
      <c r="E9" s="7">
        <v>2</v>
      </c>
    </row>
    <row r="10" spans="1:10" s="5" customFormat="1" ht="63" x14ac:dyDescent="0.25">
      <c r="A10" s="7"/>
      <c r="C10" s="32"/>
      <c r="D10" s="7" t="s">
        <v>91</v>
      </c>
      <c r="E10" s="9"/>
    </row>
    <row r="11" spans="1:10" x14ac:dyDescent="0.35">
      <c r="D11" s="7"/>
      <c r="E11" s="10"/>
    </row>
    <row r="12" spans="1:10" s="4" customFormat="1" ht="10.5" x14ac:dyDescent="0.25">
      <c r="A12" s="22" t="s">
        <v>14</v>
      </c>
      <c r="B12" s="23"/>
      <c r="C12" s="33" t="s">
        <v>86</v>
      </c>
      <c r="D12" s="24" t="s">
        <v>13</v>
      </c>
      <c r="E12" s="26"/>
      <c r="F12" s="5"/>
      <c r="G12" s="5"/>
      <c r="H12" s="5"/>
      <c r="I12" s="5"/>
      <c r="J12" s="5"/>
    </row>
    <row r="13" spans="1:10" x14ac:dyDescent="0.35">
      <c r="A13" s="7"/>
      <c r="B13" s="5"/>
      <c r="C13" s="32"/>
      <c r="D13" s="7"/>
      <c r="E13" s="9"/>
      <c r="F13" s="5"/>
      <c r="G13" s="5"/>
      <c r="H13" s="5"/>
      <c r="I13" s="5"/>
      <c r="J13" s="5"/>
    </row>
    <row r="14" spans="1:10" s="5" customFormat="1" ht="10.5" x14ac:dyDescent="0.25">
      <c r="A14" s="7" t="s">
        <v>0</v>
      </c>
      <c r="B14" s="7" t="s">
        <v>26</v>
      </c>
      <c r="C14" s="31" t="s">
        <v>5</v>
      </c>
      <c r="D14" s="7" t="s">
        <v>27</v>
      </c>
      <c r="E14" s="7">
        <v>244</v>
      </c>
    </row>
    <row r="15" spans="1:10" s="5" customFormat="1" ht="52.5" x14ac:dyDescent="0.25">
      <c r="A15" s="7"/>
      <c r="B15" s="7"/>
      <c r="C15" s="31"/>
      <c r="D15" s="7" t="s">
        <v>92</v>
      </c>
      <c r="E15" s="7"/>
    </row>
    <row r="16" spans="1:10" s="5" customFormat="1" ht="10.5" x14ac:dyDescent="0.25">
      <c r="A16" s="7" t="s">
        <v>1</v>
      </c>
      <c r="B16" s="7" t="s">
        <v>28</v>
      </c>
      <c r="C16" s="31" t="s">
        <v>5</v>
      </c>
      <c r="D16" s="7" t="s">
        <v>29</v>
      </c>
      <c r="E16" s="7">
        <v>27</v>
      </c>
    </row>
    <row r="17" spans="1:10" s="5" customFormat="1" ht="52.5" x14ac:dyDescent="0.25">
      <c r="A17" s="7"/>
      <c r="B17" s="7"/>
      <c r="C17" s="31"/>
      <c r="D17" s="7" t="s">
        <v>93</v>
      </c>
      <c r="E17" s="7"/>
    </row>
    <row r="18" spans="1:10" s="5" customFormat="1" ht="21" x14ac:dyDescent="0.25">
      <c r="A18" s="7" t="s">
        <v>2</v>
      </c>
      <c r="B18" s="7" t="s">
        <v>30</v>
      </c>
      <c r="C18" s="31" t="s">
        <v>5</v>
      </c>
      <c r="D18" s="7" t="s">
        <v>31</v>
      </c>
      <c r="E18" s="7">
        <v>38</v>
      </c>
    </row>
    <row r="19" spans="1:10" s="5" customFormat="1" ht="31.5" x14ac:dyDescent="0.25">
      <c r="A19" s="7"/>
      <c r="B19" s="7"/>
      <c r="C19" s="31"/>
      <c r="D19" s="7" t="s">
        <v>94</v>
      </c>
      <c r="E19" s="7"/>
    </row>
    <row r="20" spans="1:10" s="5" customFormat="1" ht="31.5" x14ac:dyDescent="0.25">
      <c r="A20" s="7" t="s">
        <v>4</v>
      </c>
      <c r="B20" s="7" t="s">
        <v>114</v>
      </c>
      <c r="C20" s="31" t="s">
        <v>5</v>
      </c>
      <c r="D20" s="7" t="s">
        <v>112</v>
      </c>
      <c r="E20" s="7">
        <v>93</v>
      </c>
    </row>
    <row r="21" spans="1:10" s="5" customFormat="1" ht="42" x14ac:dyDescent="0.25">
      <c r="A21" s="7"/>
      <c r="B21" s="7"/>
      <c r="C21" s="31"/>
      <c r="D21" s="7" t="s">
        <v>113</v>
      </c>
      <c r="E21" s="7"/>
    </row>
    <row r="22" spans="1:10" s="5" customFormat="1" ht="21" x14ac:dyDescent="0.25">
      <c r="A22" s="7" t="s">
        <v>32</v>
      </c>
      <c r="B22" s="7" t="s">
        <v>33</v>
      </c>
      <c r="C22" s="31" t="s">
        <v>3</v>
      </c>
      <c r="D22" s="7" t="s">
        <v>34</v>
      </c>
      <c r="E22" s="7">
        <v>8</v>
      </c>
    </row>
    <row r="23" spans="1:10" s="5" customFormat="1" ht="21" x14ac:dyDescent="0.25">
      <c r="A23" s="7"/>
      <c r="B23" s="7"/>
      <c r="C23" s="31"/>
      <c r="D23" s="7" t="s">
        <v>95</v>
      </c>
      <c r="E23" s="7"/>
    </row>
    <row r="24" spans="1:10" s="5" customFormat="1" ht="10.5" x14ac:dyDescent="0.25">
      <c r="A24" s="7" t="s">
        <v>35</v>
      </c>
      <c r="B24" s="7" t="s">
        <v>36</v>
      </c>
      <c r="C24" s="31" t="s">
        <v>3</v>
      </c>
      <c r="D24" s="7" t="s">
        <v>37</v>
      </c>
      <c r="E24" s="7">
        <v>12</v>
      </c>
    </row>
    <row r="25" spans="1:10" s="5" customFormat="1" ht="21" x14ac:dyDescent="0.25">
      <c r="A25" s="7"/>
      <c r="B25" s="7"/>
      <c r="C25" s="31"/>
      <c r="D25" s="7" t="s">
        <v>96</v>
      </c>
      <c r="E25" s="7"/>
    </row>
    <row r="26" spans="1:10" s="5" customFormat="1" ht="10.5" x14ac:dyDescent="0.25">
      <c r="A26" s="7" t="s">
        <v>38</v>
      </c>
      <c r="B26" s="7" t="s">
        <v>19</v>
      </c>
      <c r="C26" s="31" t="s">
        <v>6</v>
      </c>
      <c r="D26" s="7" t="s">
        <v>39</v>
      </c>
      <c r="E26" s="7">
        <v>1</v>
      </c>
    </row>
    <row r="27" spans="1:10" s="5" customFormat="1" ht="94.5" x14ac:dyDescent="0.25">
      <c r="A27" s="7"/>
      <c r="B27" s="7"/>
      <c r="C27" s="31"/>
      <c r="D27" s="7" t="s">
        <v>97</v>
      </c>
      <c r="E27" s="7"/>
    </row>
    <row r="28" spans="1:10" s="4" customFormat="1" ht="10.5" x14ac:dyDescent="0.25">
      <c r="A28" s="22" t="s">
        <v>14</v>
      </c>
      <c r="B28" s="23"/>
      <c r="C28" s="33" t="s">
        <v>89</v>
      </c>
      <c r="D28" s="24" t="s">
        <v>40</v>
      </c>
      <c r="E28" s="26"/>
      <c r="F28" s="5"/>
      <c r="G28" s="5"/>
      <c r="H28" s="5"/>
      <c r="I28" s="5"/>
      <c r="J28" s="5"/>
    </row>
    <row r="29" spans="1:10" s="5" customFormat="1" ht="10.5" x14ac:dyDescent="0.25">
      <c r="A29" s="7"/>
      <c r="B29" s="7"/>
      <c r="C29" s="31"/>
      <c r="D29" s="7"/>
      <c r="E29" s="7"/>
    </row>
    <row r="30" spans="1:10" s="5" customFormat="1" ht="21" x14ac:dyDescent="0.25">
      <c r="A30" s="7" t="s">
        <v>0</v>
      </c>
      <c r="B30" s="7" t="s">
        <v>41</v>
      </c>
      <c r="C30" s="31" t="s">
        <v>3</v>
      </c>
      <c r="D30" s="7" t="s">
        <v>42</v>
      </c>
      <c r="E30" s="7">
        <v>2</v>
      </c>
    </row>
    <row r="31" spans="1:10" s="5" customFormat="1" ht="52.5" x14ac:dyDescent="0.25">
      <c r="A31" s="7"/>
      <c r="B31" s="7"/>
      <c r="C31" s="31"/>
      <c r="D31" s="7" t="s">
        <v>98</v>
      </c>
      <c r="E31" s="7"/>
    </row>
    <row r="32" spans="1:10" s="5" customFormat="1" ht="21" x14ac:dyDescent="0.25">
      <c r="A32" s="7" t="s">
        <v>1</v>
      </c>
      <c r="B32" s="7" t="s">
        <v>43</v>
      </c>
      <c r="C32" s="31" t="s">
        <v>3</v>
      </c>
      <c r="D32" s="7" t="s">
        <v>44</v>
      </c>
      <c r="E32" s="7">
        <v>6</v>
      </c>
    </row>
    <row r="33" spans="1:10" s="5" customFormat="1" ht="31.5" x14ac:dyDescent="0.25">
      <c r="A33" s="7"/>
      <c r="B33" s="7"/>
      <c r="C33" s="31"/>
      <c r="D33" s="7" t="s">
        <v>99</v>
      </c>
      <c r="E33" s="7"/>
    </row>
    <row r="34" spans="1:10" s="4" customFormat="1" ht="10.5" x14ac:dyDescent="0.25">
      <c r="A34" s="22" t="s">
        <v>14</v>
      </c>
      <c r="B34" s="23"/>
      <c r="C34" s="33" t="s">
        <v>1</v>
      </c>
      <c r="D34" s="24" t="s">
        <v>46</v>
      </c>
      <c r="E34" s="26"/>
      <c r="F34" s="5"/>
      <c r="G34" s="5"/>
      <c r="H34" s="5"/>
      <c r="I34" s="5"/>
      <c r="J34" s="5"/>
    </row>
    <row r="35" spans="1:10" s="5" customFormat="1" ht="10.5" x14ac:dyDescent="0.25">
      <c r="A35" s="7"/>
      <c r="C35" s="32"/>
      <c r="D35" s="7"/>
      <c r="E35" s="9"/>
    </row>
    <row r="36" spans="1:10" s="5" customFormat="1" ht="10.5" x14ac:dyDescent="0.25">
      <c r="A36" s="7" t="s">
        <v>0</v>
      </c>
      <c r="B36" s="7" t="s">
        <v>47</v>
      </c>
      <c r="C36" s="31" t="s">
        <v>3</v>
      </c>
      <c r="D36" s="7" t="s">
        <v>122</v>
      </c>
      <c r="E36" s="7">
        <v>1</v>
      </c>
    </row>
    <row r="37" spans="1:10" s="5" customFormat="1" ht="31.5" x14ac:dyDescent="0.25">
      <c r="A37" s="7"/>
      <c r="C37" s="32"/>
      <c r="D37" s="7" t="s">
        <v>123</v>
      </c>
      <c r="E37" s="9"/>
    </row>
    <row r="38" spans="1:10" s="5" customFormat="1" ht="10.5" x14ac:dyDescent="0.25">
      <c r="A38" s="35">
        <v>2</v>
      </c>
      <c r="B38" s="7" t="s">
        <v>47</v>
      </c>
      <c r="C38" s="31" t="s">
        <v>3</v>
      </c>
      <c r="D38" s="7" t="s">
        <v>124</v>
      </c>
      <c r="E38" s="7">
        <v>1</v>
      </c>
    </row>
    <row r="39" spans="1:10" s="5" customFormat="1" ht="31.5" x14ac:dyDescent="0.25">
      <c r="A39" s="7"/>
      <c r="C39" s="32"/>
      <c r="D39" s="7" t="s">
        <v>123</v>
      </c>
      <c r="E39" s="9"/>
    </row>
    <row r="40" spans="1:10" s="5" customFormat="1" ht="10.5" x14ac:dyDescent="0.25">
      <c r="A40" s="35">
        <v>3</v>
      </c>
      <c r="B40" s="7" t="s">
        <v>47</v>
      </c>
      <c r="C40" s="31" t="s">
        <v>3</v>
      </c>
      <c r="D40" s="7" t="s">
        <v>125</v>
      </c>
      <c r="E40" s="9">
        <v>1</v>
      </c>
    </row>
    <row r="41" spans="1:10" s="5" customFormat="1" ht="63" x14ac:dyDescent="0.25">
      <c r="A41" s="7"/>
      <c r="C41" s="32"/>
      <c r="D41" s="7" t="s">
        <v>126</v>
      </c>
      <c r="E41" s="9"/>
    </row>
    <row r="42" spans="1:10" s="5" customFormat="1" ht="10.5" x14ac:dyDescent="0.25">
      <c r="A42" s="35">
        <v>4</v>
      </c>
      <c r="B42" s="7" t="s">
        <v>23</v>
      </c>
      <c r="C42" s="31" t="s">
        <v>3</v>
      </c>
      <c r="D42" s="7" t="s">
        <v>129</v>
      </c>
      <c r="E42" s="9">
        <v>1</v>
      </c>
    </row>
    <row r="43" spans="1:10" s="5" customFormat="1" ht="21" x14ac:dyDescent="0.25">
      <c r="A43" s="7"/>
      <c r="C43" s="32"/>
      <c r="D43" s="7" t="s">
        <v>127</v>
      </c>
      <c r="E43" s="9"/>
    </row>
    <row r="44" spans="1:10" s="5" customFormat="1" ht="10.5" x14ac:dyDescent="0.25">
      <c r="A44" s="7"/>
      <c r="C44" s="32"/>
      <c r="D44" s="7"/>
      <c r="E44" s="9"/>
    </row>
    <row r="45" spans="1:10" s="5" customFormat="1" ht="10.5" x14ac:dyDescent="0.25">
      <c r="A45" s="7"/>
      <c r="C45" s="32"/>
      <c r="D45" s="7"/>
      <c r="E45" s="9"/>
    </row>
    <row r="46" spans="1:10" s="4" customFormat="1" ht="10.5" x14ac:dyDescent="0.25">
      <c r="A46" s="22" t="s">
        <v>14</v>
      </c>
      <c r="B46" s="23"/>
      <c r="C46" s="33" t="s">
        <v>2</v>
      </c>
      <c r="D46" s="24" t="s">
        <v>45</v>
      </c>
      <c r="E46" s="26"/>
      <c r="F46" s="5"/>
      <c r="G46" s="5"/>
      <c r="H46" s="5"/>
      <c r="I46" s="5"/>
      <c r="J46" s="5"/>
    </row>
    <row r="47" spans="1:10" s="4" customFormat="1" ht="10.5" x14ac:dyDescent="0.25">
      <c r="A47" s="22"/>
      <c r="B47" s="23"/>
      <c r="C47" s="33" t="s">
        <v>87</v>
      </c>
      <c r="D47" s="24" t="s">
        <v>48</v>
      </c>
      <c r="E47" s="26"/>
      <c r="F47" s="5"/>
      <c r="G47" s="5"/>
      <c r="H47" s="5"/>
      <c r="I47" s="5"/>
      <c r="J47" s="5"/>
    </row>
    <row r="48" spans="1:10" s="5" customFormat="1" ht="10.5" x14ac:dyDescent="0.25">
      <c r="A48" s="7"/>
      <c r="C48" s="32"/>
      <c r="D48" s="7"/>
      <c r="E48" s="9"/>
    </row>
    <row r="49" spans="1:10" s="5" customFormat="1" ht="31.5" x14ac:dyDescent="0.25">
      <c r="A49" s="7" t="s">
        <v>0</v>
      </c>
      <c r="B49" s="7" t="s">
        <v>114</v>
      </c>
      <c r="C49" s="31" t="s">
        <v>5</v>
      </c>
      <c r="D49" s="7" t="s">
        <v>112</v>
      </c>
      <c r="E49" s="7">
        <v>8</v>
      </c>
    </row>
    <row r="50" spans="1:10" s="5" customFormat="1" ht="42" x14ac:dyDescent="0.25">
      <c r="A50" s="7"/>
      <c r="B50" s="7"/>
      <c r="C50" s="31"/>
      <c r="D50" s="7" t="s">
        <v>113</v>
      </c>
      <c r="E50" s="9"/>
    </row>
    <row r="51" spans="1:10" s="5" customFormat="1" ht="10.5" x14ac:dyDescent="0.25">
      <c r="A51" s="7"/>
      <c r="C51" s="32"/>
      <c r="D51" s="7"/>
      <c r="E51" s="9"/>
    </row>
    <row r="52" spans="1:10" s="4" customFormat="1" ht="10.5" x14ac:dyDescent="0.25">
      <c r="A52" s="22"/>
      <c r="B52" s="23"/>
      <c r="C52" s="33" t="s">
        <v>88</v>
      </c>
      <c r="D52" s="24" t="s">
        <v>49</v>
      </c>
      <c r="E52" s="26"/>
      <c r="F52" s="5"/>
      <c r="G52" s="5"/>
      <c r="H52" s="5"/>
      <c r="I52" s="5"/>
      <c r="J52" s="5"/>
    </row>
    <row r="53" spans="1:10" s="5" customFormat="1" ht="10.5" x14ac:dyDescent="0.25">
      <c r="A53" s="7"/>
      <c r="C53" s="32"/>
      <c r="D53" s="7"/>
      <c r="E53" s="9"/>
    </row>
    <row r="54" spans="1:10" s="5" customFormat="1" ht="10.5" x14ac:dyDescent="0.25">
      <c r="A54" s="7" t="s">
        <v>0</v>
      </c>
      <c r="B54" s="7" t="s">
        <v>50</v>
      </c>
      <c r="C54" s="31" t="s">
        <v>6</v>
      </c>
      <c r="D54" s="7" t="s">
        <v>51</v>
      </c>
      <c r="E54" s="7">
        <v>1</v>
      </c>
    </row>
    <row r="55" spans="1:10" s="5" customFormat="1" ht="42" x14ac:dyDescent="0.25">
      <c r="A55" s="7"/>
      <c r="C55" s="32"/>
      <c r="D55" s="7" t="s">
        <v>121</v>
      </c>
      <c r="E55" s="9"/>
    </row>
    <row r="56" spans="1:10" s="5" customFormat="1" ht="10.5" x14ac:dyDescent="0.25">
      <c r="A56" s="7"/>
      <c r="C56" s="32"/>
      <c r="D56" s="7"/>
      <c r="E56" s="9"/>
    </row>
    <row r="57" spans="1:10" s="4" customFormat="1" ht="10.5" x14ac:dyDescent="0.25">
      <c r="A57" s="22" t="s">
        <v>52</v>
      </c>
      <c r="B57" s="23"/>
      <c r="C57" s="33" t="s">
        <v>53</v>
      </c>
      <c r="D57" s="24" t="s">
        <v>54</v>
      </c>
      <c r="E57" s="26"/>
      <c r="F57" s="5"/>
      <c r="G57" s="5"/>
      <c r="H57" s="5"/>
      <c r="I57" s="5"/>
      <c r="J57" s="5"/>
    </row>
    <row r="58" spans="1:10" s="5" customFormat="1" ht="10.5" x14ac:dyDescent="0.25">
      <c r="A58" s="7"/>
      <c r="B58" s="7"/>
      <c r="C58" s="7"/>
      <c r="D58" s="7"/>
      <c r="E58" s="7"/>
    </row>
    <row r="59" spans="1:10" s="5" customFormat="1" ht="21" x14ac:dyDescent="0.25">
      <c r="A59" s="7" t="s">
        <v>0</v>
      </c>
      <c r="B59" s="7" t="s">
        <v>55</v>
      </c>
      <c r="C59" s="7" t="s">
        <v>5</v>
      </c>
      <c r="D59" s="7" t="s">
        <v>56</v>
      </c>
      <c r="E59" s="7">
        <v>280</v>
      </c>
    </row>
    <row r="60" spans="1:10" s="5" customFormat="1" ht="42" x14ac:dyDescent="0.25">
      <c r="A60" s="7"/>
      <c r="B60" s="7"/>
      <c r="C60" s="7"/>
      <c r="D60" s="7" t="s">
        <v>100</v>
      </c>
      <c r="E60" s="7"/>
    </row>
    <row r="61" spans="1:10" s="5" customFormat="1" ht="21" x14ac:dyDescent="0.25">
      <c r="A61" s="7" t="s">
        <v>1</v>
      </c>
      <c r="B61" s="7" t="s">
        <v>57</v>
      </c>
      <c r="C61" s="7" t="s">
        <v>5</v>
      </c>
      <c r="D61" s="7" t="s">
        <v>58</v>
      </c>
      <c r="E61" s="7">
        <v>270</v>
      </c>
    </row>
    <row r="62" spans="1:10" s="5" customFormat="1" ht="52.5" x14ac:dyDescent="0.25">
      <c r="A62" s="7"/>
      <c r="B62" s="7"/>
      <c r="C62" s="7"/>
      <c r="D62" s="7" t="s">
        <v>101</v>
      </c>
      <c r="E62" s="7"/>
    </row>
    <row r="63" spans="1:10" s="5" customFormat="1" ht="21" x14ac:dyDescent="0.25">
      <c r="A63" s="7" t="s">
        <v>2</v>
      </c>
      <c r="B63" s="7" t="s">
        <v>59</v>
      </c>
      <c r="C63" s="7" t="s">
        <v>3</v>
      </c>
      <c r="D63" s="7" t="s">
        <v>60</v>
      </c>
      <c r="E63" s="7">
        <v>4</v>
      </c>
    </row>
    <row r="64" spans="1:10" s="5" customFormat="1" ht="21" x14ac:dyDescent="0.25">
      <c r="A64" s="7"/>
      <c r="B64" s="7"/>
      <c r="C64" s="7"/>
      <c r="D64" s="7" t="s">
        <v>103</v>
      </c>
      <c r="E64" s="7"/>
    </row>
    <row r="65" spans="1:10" s="5" customFormat="1" ht="21" x14ac:dyDescent="0.25">
      <c r="A65" s="7" t="s">
        <v>4</v>
      </c>
      <c r="B65" s="7" t="s">
        <v>61</v>
      </c>
      <c r="C65" s="7" t="s">
        <v>3</v>
      </c>
      <c r="D65" s="7" t="s">
        <v>62</v>
      </c>
      <c r="E65" s="7">
        <v>2</v>
      </c>
    </row>
    <row r="66" spans="1:10" s="5" customFormat="1" ht="42" x14ac:dyDescent="0.25">
      <c r="A66" s="7"/>
      <c r="B66" s="7"/>
      <c r="C66" s="7"/>
      <c r="D66" s="7" t="s">
        <v>102</v>
      </c>
      <c r="E66" s="7"/>
    </row>
    <row r="67" spans="1:10" s="5" customFormat="1" ht="10.5" x14ac:dyDescent="0.25">
      <c r="A67" s="7" t="s">
        <v>32</v>
      </c>
      <c r="B67" s="7" t="s">
        <v>63</v>
      </c>
      <c r="C67" s="7" t="s">
        <v>6</v>
      </c>
      <c r="D67" s="7" t="s">
        <v>64</v>
      </c>
      <c r="E67" s="7">
        <v>1</v>
      </c>
    </row>
    <row r="68" spans="1:10" s="5" customFormat="1" ht="31.5" x14ac:dyDescent="0.25">
      <c r="A68" s="7"/>
      <c r="B68" s="7"/>
      <c r="C68" s="7"/>
      <c r="D68" s="7" t="s">
        <v>104</v>
      </c>
      <c r="E68" s="7"/>
    </row>
    <row r="69" spans="1:10" s="5" customFormat="1" ht="10.5" x14ac:dyDescent="0.25">
      <c r="A69" s="7">
        <v>6</v>
      </c>
      <c r="B69" s="7" t="s">
        <v>115</v>
      </c>
      <c r="C69" s="7" t="s">
        <v>116</v>
      </c>
      <c r="D69" s="7" t="s">
        <v>117</v>
      </c>
      <c r="E69" s="7">
        <v>4</v>
      </c>
    </row>
    <row r="70" spans="1:10" s="5" customFormat="1" ht="31.5" x14ac:dyDescent="0.25">
      <c r="A70" s="7"/>
      <c r="B70" s="7"/>
      <c r="C70" s="7"/>
      <c r="D70" s="7" t="s">
        <v>104</v>
      </c>
      <c r="E70" s="7"/>
    </row>
    <row r="71" spans="1:10" s="5" customFormat="1" ht="10.5" x14ac:dyDescent="0.25">
      <c r="A71" s="7"/>
      <c r="B71" s="7"/>
      <c r="C71" s="7"/>
      <c r="D71" s="7"/>
      <c r="E71" s="7"/>
    </row>
    <row r="72" spans="1:10" s="4" customFormat="1" ht="10.5" x14ac:dyDescent="0.25">
      <c r="A72" s="22" t="s">
        <v>52</v>
      </c>
      <c r="B72" s="23"/>
      <c r="C72" s="33" t="s">
        <v>65</v>
      </c>
      <c r="D72" s="24" t="s">
        <v>66</v>
      </c>
      <c r="E72" s="26"/>
      <c r="F72" s="5"/>
      <c r="G72" s="5"/>
      <c r="H72" s="5"/>
      <c r="I72" s="5"/>
      <c r="J72" s="5"/>
    </row>
    <row r="73" spans="1:10" s="5" customFormat="1" ht="10.5" x14ac:dyDescent="0.25">
      <c r="A73" s="7"/>
      <c r="B73" s="7"/>
      <c r="C73" s="7"/>
      <c r="D73" s="7"/>
      <c r="E73" s="7"/>
    </row>
    <row r="74" spans="1:10" s="5" customFormat="1" ht="10.5" x14ac:dyDescent="0.25">
      <c r="A74" s="7" t="s">
        <v>0</v>
      </c>
      <c r="B74" s="7" t="s">
        <v>67</v>
      </c>
      <c r="C74" s="7" t="s">
        <v>3</v>
      </c>
      <c r="D74" s="7" t="s">
        <v>68</v>
      </c>
      <c r="E74" s="7">
        <v>1</v>
      </c>
    </row>
    <row r="75" spans="1:10" s="5" customFormat="1" ht="409.5" x14ac:dyDescent="0.25">
      <c r="A75" s="7"/>
      <c r="B75" s="7"/>
      <c r="C75" s="7"/>
      <c r="D75" s="7" t="s">
        <v>105</v>
      </c>
      <c r="E75" s="7"/>
    </row>
    <row r="76" spans="1:10" s="5" customFormat="1" ht="10.5" x14ac:dyDescent="0.25">
      <c r="A76" s="7"/>
      <c r="B76" s="7"/>
      <c r="C76" s="7"/>
      <c r="D76" s="7"/>
      <c r="E76" s="7"/>
    </row>
    <row r="77" spans="1:10" s="4" customFormat="1" ht="10.5" x14ac:dyDescent="0.25">
      <c r="A77" s="22" t="s">
        <v>52</v>
      </c>
      <c r="B77" s="23"/>
      <c r="C77" s="33" t="s">
        <v>69</v>
      </c>
      <c r="D77" s="24" t="s">
        <v>70</v>
      </c>
      <c r="E77" s="26"/>
      <c r="F77" s="5"/>
      <c r="G77" s="5"/>
      <c r="H77" s="5"/>
      <c r="I77" s="5"/>
      <c r="J77" s="5"/>
    </row>
    <row r="78" spans="1:10" s="5" customFormat="1" ht="10.5" x14ac:dyDescent="0.25">
      <c r="A78" s="7"/>
      <c r="B78" s="7"/>
      <c r="C78" s="7"/>
      <c r="D78" s="7"/>
      <c r="E78" s="7"/>
    </row>
    <row r="79" spans="1:10" s="5" customFormat="1" ht="21" x14ac:dyDescent="0.25">
      <c r="A79" s="7" t="s">
        <v>0</v>
      </c>
      <c r="B79" s="7" t="s">
        <v>71</v>
      </c>
      <c r="C79" s="7" t="s">
        <v>3</v>
      </c>
      <c r="D79" s="7" t="s">
        <v>72</v>
      </c>
      <c r="E79" s="7">
        <v>4</v>
      </c>
    </row>
    <row r="80" spans="1:10" s="5" customFormat="1" ht="52.5" x14ac:dyDescent="0.25">
      <c r="A80" s="7"/>
      <c r="B80" s="7"/>
      <c r="C80" s="7"/>
      <c r="D80" s="7" t="s">
        <v>106</v>
      </c>
      <c r="E80" s="7"/>
    </row>
    <row r="81" spans="1:10" s="5" customFormat="1" ht="21" x14ac:dyDescent="0.25">
      <c r="A81" s="7" t="s">
        <v>1</v>
      </c>
      <c r="B81" s="7" t="s">
        <v>73</v>
      </c>
      <c r="C81" s="7" t="s">
        <v>21</v>
      </c>
      <c r="D81" s="7" t="s">
        <v>74</v>
      </c>
      <c r="E81" s="7">
        <v>12</v>
      </c>
    </row>
    <row r="82" spans="1:10" s="5" customFormat="1" ht="52.5" x14ac:dyDescent="0.25">
      <c r="A82" s="7"/>
      <c r="B82" s="7"/>
      <c r="C82" s="7"/>
      <c r="D82" s="7" t="s">
        <v>107</v>
      </c>
      <c r="E82" s="7"/>
    </row>
    <row r="83" spans="1:10" s="5" customFormat="1" ht="10.5" x14ac:dyDescent="0.25">
      <c r="A83" s="28" t="s">
        <v>2</v>
      </c>
      <c r="B83" s="7" t="s">
        <v>118</v>
      </c>
      <c r="C83" s="7" t="s">
        <v>5</v>
      </c>
      <c r="D83" s="7" t="s">
        <v>119</v>
      </c>
      <c r="E83" s="7">
        <v>10</v>
      </c>
    </row>
    <row r="84" spans="1:10" s="5" customFormat="1" ht="21" x14ac:dyDescent="0.25">
      <c r="A84" s="7"/>
      <c r="B84" s="7"/>
      <c r="C84" s="7"/>
      <c r="D84" s="7" t="s">
        <v>120</v>
      </c>
      <c r="E84" s="7"/>
    </row>
    <row r="85" spans="1:10" s="5" customFormat="1" ht="21" x14ac:dyDescent="0.25">
      <c r="A85" s="28" t="s">
        <v>4</v>
      </c>
      <c r="B85" s="7" t="s">
        <v>75</v>
      </c>
      <c r="C85" s="7" t="s">
        <v>3</v>
      </c>
      <c r="D85" s="7" t="s">
        <v>76</v>
      </c>
      <c r="E85" s="7">
        <v>1</v>
      </c>
    </row>
    <row r="86" spans="1:10" s="5" customFormat="1" ht="31.5" x14ac:dyDescent="0.25">
      <c r="A86" s="7"/>
      <c r="B86" s="7"/>
      <c r="C86" s="7"/>
      <c r="D86" s="7" t="s">
        <v>108</v>
      </c>
      <c r="E86" s="7"/>
    </row>
    <row r="87" spans="1:10" s="5" customFormat="1" ht="10.5" x14ac:dyDescent="0.25">
      <c r="A87" s="28" t="s">
        <v>32</v>
      </c>
      <c r="B87" s="7" t="s">
        <v>77</v>
      </c>
      <c r="C87" s="7" t="s">
        <v>6</v>
      </c>
      <c r="D87" s="7" t="s">
        <v>78</v>
      </c>
      <c r="E87" s="7">
        <v>1</v>
      </c>
    </row>
    <row r="88" spans="1:10" s="5" customFormat="1" ht="31.5" x14ac:dyDescent="0.25">
      <c r="A88" s="7"/>
      <c r="C88" s="32"/>
      <c r="D88" s="7" t="s">
        <v>109</v>
      </c>
      <c r="E88" s="9"/>
    </row>
    <row r="89" spans="1:10" s="5" customFormat="1" ht="10.5" x14ac:dyDescent="0.25">
      <c r="A89" s="28" t="s">
        <v>32</v>
      </c>
      <c r="B89" s="7"/>
      <c r="C89" s="7" t="s">
        <v>3</v>
      </c>
      <c r="D89" s="7" t="s">
        <v>128</v>
      </c>
      <c r="E89" s="9">
        <v>2</v>
      </c>
    </row>
    <row r="90" spans="1:10" s="5" customFormat="1" ht="42" x14ac:dyDescent="0.25">
      <c r="A90" s="7"/>
      <c r="C90" s="32"/>
      <c r="D90" s="7" t="s">
        <v>130</v>
      </c>
      <c r="E90" s="9"/>
    </row>
    <row r="91" spans="1:10" s="5" customFormat="1" ht="10.5" x14ac:dyDescent="0.25">
      <c r="A91" s="7"/>
      <c r="C91" s="32"/>
      <c r="D91" s="7"/>
      <c r="E91" s="9"/>
    </row>
    <row r="92" spans="1:10" s="5" customFormat="1" ht="10.5" x14ac:dyDescent="0.25">
      <c r="A92" s="7"/>
      <c r="C92" s="32"/>
      <c r="D92" s="7"/>
      <c r="E92" s="9"/>
    </row>
    <row r="93" spans="1:10" s="4" customFormat="1" ht="10.5" x14ac:dyDescent="0.25">
      <c r="A93" s="22" t="s">
        <v>52</v>
      </c>
      <c r="B93" s="23"/>
      <c r="C93" s="33" t="s">
        <v>79</v>
      </c>
      <c r="D93" s="24" t="s">
        <v>80</v>
      </c>
      <c r="E93" s="26"/>
      <c r="F93" s="5"/>
      <c r="G93" s="5"/>
      <c r="H93" s="5"/>
      <c r="I93" s="5"/>
      <c r="J93" s="5"/>
    </row>
    <row r="94" spans="1:10" s="5" customFormat="1" ht="10.5" x14ac:dyDescent="0.25">
      <c r="A94" s="7"/>
      <c r="B94" s="7"/>
      <c r="C94" s="7"/>
      <c r="D94" s="7"/>
      <c r="E94" s="7"/>
    </row>
    <row r="95" spans="1:10" s="5" customFormat="1" ht="10.5" x14ac:dyDescent="0.25">
      <c r="A95" s="7" t="s">
        <v>0</v>
      </c>
      <c r="B95" s="7" t="s">
        <v>22</v>
      </c>
      <c r="C95" s="7" t="s">
        <v>6</v>
      </c>
      <c r="D95" s="7" t="s">
        <v>81</v>
      </c>
      <c r="E95" s="7">
        <v>1</v>
      </c>
    </row>
    <row r="96" spans="1:10" s="5" customFormat="1" ht="31.5" x14ac:dyDescent="0.25">
      <c r="A96" s="7"/>
      <c r="C96" s="32"/>
      <c r="D96" s="7" t="s">
        <v>110</v>
      </c>
      <c r="E96" s="9"/>
    </row>
    <row r="97" spans="1:10" s="5" customFormat="1" ht="10.5" x14ac:dyDescent="0.25">
      <c r="A97" s="7"/>
      <c r="C97" s="32"/>
      <c r="D97" s="7"/>
      <c r="E97" s="9"/>
    </row>
    <row r="98" spans="1:10" s="4" customFormat="1" ht="10.5" x14ac:dyDescent="0.25">
      <c r="A98" s="22" t="s">
        <v>52</v>
      </c>
      <c r="B98" s="23"/>
      <c r="C98" s="33" t="s">
        <v>82</v>
      </c>
      <c r="D98" s="24" t="s">
        <v>83</v>
      </c>
      <c r="E98" s="26"/>
      <c r="F98" s="5"/>
      <c r="G98" s="5"/>
      <c r="H98" s="5"/>
      <c r="I98" s="5"/>
      <c r="J98" s="5"/>
    </row>
    <row r="99" spans="1:10" s="5" customFormat="1" ht="10.5" x14ac:dyDescent="0.25">
      <c r="A99" s="7"/>
      <c r="B99" s="7"/>
      <c r="C99" s="7"/>
      <c r="D99" s="7"/>
      <c r="E99" s="7"/>
    </row>
    <row r="100" spans="1:10" s="5" customFormat="1" ht="10.5" x14ac:dyDescent="0.25">
      <c r="A100" s="7" t="s">
        <v>0</v>
      </c>
      <c r="B100" s="7" t="s">
        <v>23</v>
      </c>
      <c r="C100" s="7" t="s">
        <v>6</v>
      </c>
      <c r="D100" s="7" t="s">
        <v>24</v>
      </c>
      <c r="E100" s="7">
        <v>1</v>
      </c>
    </row>
    <row r="101" spans="1:10" s="5" customFormat="1" ht="21" x14ac:dyDescent="0.25">
      <c r="A101" s="7"/>
      <c r="C101" s="32"/>
      <c r="D101" s="7" t="s">
        <v>111</v>
      </c>
      <c r="E101" s="9"/>
    </row>
    <row r="102" spans="1:10" s="5" customFormat="1" ht="10.5" x14ac:dyDescent="0.25">
      <c r="A102" s="7"/>
      <c r="C102" s="32"/>
      <c r="D102" s="7"/>
      <c r="E102" s="9"/>
    </row>
    <row r="103" spans="1:10" s="5" customFormat="1" ht="10.5" x14ac:dyDescent="0.25">
      <c r="A103" s="7"/>
      <c r="C103" s="32"/>
      <c r="D103" s="7"/>
      <c r="E103" s="9"/>
    </row>
    <row r="104" spans="1:10" s="5" customFormat="1" ht="10.5" x14ac:dyDescent="0.25">
      <c r="A104" s="7"/>
      <c r="C104" s="32"/>
      <c r="D104" s="7"/>
      <c r="E104" s="9"/>
    </row>
    <row r="105" spans="1:10" ht="15" thickBot="1" x14ac:dyDescent="0.4">
      <c r="A105" s="7"/>
      <c r="B105" s="5"/>
      <c r="C105" s="32"/>
      <c r="D105" s="5"/>
      <c r="E105" s="9"/>
    </row>
    <row r="106" spans="1:10" ht="15.5" thickTop="1" thickBot="1" x14ac:dyDescent="0.4">
      <c r="D106" s="8" t="s">
        <v>15</v>
      </c>
      <c r="E106" s="11"/>
    </row>
    <row r="107" spans="1:10" ht="15" thickTop="1" x14ac:dyDescent="0.35"/>
  </sheetData>
  <mergeCells count="1">
    <mergeCell ref="A1:E1"/>
  </mergeCells>
  <printOptions horizontalCentered="1"/>
  <pageMargins left="0.74803149606299213" right="0.74803149606299213" top="1.1417322834645669" bottom="0.51181102362204722" header="0.51181102362204722" footer="0.74803149606299213"/>
  <pageSetup paperSize="9" fitToHeight="0" orientation="portrait" r:id="rId1"/>
  <headerFooter>
    <oddHeader>&amp;L&amp;G&amp;CPROJECTE NOVA SALA 
CONGELADORS  2 PS1&amp;R&amp;G</oddHeader>
  </headerFooter>
  <rowBreaks count="3" manualBreakCount="3">
    <brk id="23" max="16383" man="1"/>
    <brk id="56" max="16383" man="1"/>
    <brk id="76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7"/>
  <sheetViews>
    <sheetView showGridLines="0" topLeftCell="A7" zoomScale="115" zoomScaleNormal="115" zoomScaleSheetLayoutView="100" workbookViewId="0">
      <selection activeCell="G106" sqref="A1:G106"/>
    </sheetView>
  </sheetViews>
  <sheetFormatPr baseColWidth="10" defaultColWidth="9.08984375" defaultRowHeight="14.5" x14ac:dyDescent="0.35"/>
  <cols>
    <col min="1" max="1" width="4.08984375" style="13" customWidth="1"/>
    <col min="2" max="2" width="13.08984375" customWidth="1"/>
    <col min="3" max="3" width="5.36328125" style="30" customWidth="1"/>
    <col min="4" max="4" width="43.90625" customWidth="1"/>
    <col min="5" max="5" width="10.90625" style="19" customWidth="1"/>
    <col min="6" max="6" width="14.36328125" customWidth="1"/>
    <col min="7" max="7" width="18" style="16" bestFit="1" customWidth="1"/>
  </cols>
  <sheetData>
    <row r="1" spans="1:12" s="1" customFormat="1" ht="10.5" x14ac:dyDescent="0.25">
      <c r="A1" s="34" t="s">
        <v>7</v>
      </c>
      <c r="B1" s="34"/>
      <c r="C1" s="34"/>
      <c r="D1" s="34"/>
      <c r="E1" s="34"/>
      <c r="F1" s="34"/>
      <c r="G1" s="34"/>
    </row>
    <row r="2" spans="1:12" s="1" customFormat="1" ht="10.5" x14ac:dyDescent="0.25">
      <c r="A2" s="12"/>
      <c r="B2" s="2"/>
      <c r="C2" s="3"/>
      <c r="D2" s="2" t="s">
        <v>8</v>
      </c>
      <c r="E2" s="18" t="s">
        <v>9</v>
      </c>
      <c r="F2" s="3" t="s">
        <v>10</v>
      </c>
      <c r="G2" s="15" t="s">
        <v>11</v>
      </c>
    </row>
    <row r="3" spans="1:12" s="1" customFormat="1" ht="10.5" x14ac:dyDescent="0.25">
      <c r="A3" s="12"/>
      <c r="B3" s="2"/>
      <c r="C3" s="3"/>
      <c r="D3" s="2"/>
      <c r="E3" s="18"/>
      <c r="F3" s="3"/>
      <c r="G3" s="15"/>
    </row>
    <row r="4" spans="1:12" s="4" customFormat="1" ht="10.5" x14ac:dyDescent="0.25">
      <c r="A4" s="22" t="s">
        <v>14</v>
      </c>
      <c r="B4" s="23"/>
      <c r="C4" s="29" t="s">
        <v>12</v>
      </c>
      <c r="D4" s="24" t="s">
        <v>84</v>
      </c>
      <c r="E4" s="25"/>
      <c r="F4" s="26"/>
      <c r="G4" s="27">
        <f>+G5+G12+G28</f>
        <v>15753.080000000004</v>
      </c>
      <c r="H4" s="5"/>
      <c r="I4" s="5"/>
      <c r="J4" s="5"/>
      <c r="K4" s="5"/>
      <c r="L4" s="5"/>
    </row>
    <row r="5" spans="1:12" s="4" customFormat="1" ht="10.5" x14ac:dyDescent="0.25">
      <c r="A5" s="22"/>
      <c r="B5" s="23"/>
      <c r="C5" s="33" t="s">
        <v>85</v>
      </c>
      <c r="D5" s="24" t="s">
        <v>20</v>
      </c>
      <c r="E5" s="25"/>
      <c r="F5" s="26"/>
      <c r="G5" s="27">
        <f>SUM(G6:G11)</f>
        <v>7033.4100000000026</v>
      </c>
      <c r="H5" s="5"/>
      <c r="I5" s="5"/>
      <c r="J5" s="5"/>
      <c r="K5" s="5"/>
      <c r="L5" s="5"/>
    </row>
    <row r="6" spans="1:12" x14ac:dyDescent="0.35">
      <c r="F6" s="10"/>
      <c r="H6" s="5"/>
      <c r="I6" s="5"/>
      <c r="J6" s="5"/>
      <c r="K6" s="5"/>
      <c r="L6" s="5"/>
    </row>
    <row r="7" spans="1:12" s="5" customFormat="1" ht="10.5" x14ac:dyDescent="0.25">
      <c r="A7" s="7" t="s">
        <v>0</v>
      </c>
      <c r="B7" s="7" t="s">
        <v>16</v>
      </c>
      <c r="C7" s="31" t="s">
        <v>3</v>
      </c>
      <c r="D7" s="7" t="s">
        <v>25</v>
      </c>
      <c r="E7" s="20">
        <f>5103.82+55.0500000000029</f>
        <v>5158.8700000000026</v>
      </c>
      <c r="F7" s="7">
        <v>1</v>
      </c>
      <c r="G7" s="14">
        <f>+F7*E7</f>
        <v>5158.8700000000026</v>
      </c>
    </row>
    <row r="8" spans="1:12" s="5" customFormat="1" ht="378" x14ac:dyDescent="0.25">
      <c r="A8" s="7"/>
      <c r="C8" s="32"/>
      <c r="D8" s="7" t="s">
        <v>90</v>
      </c>
      <c r="E8" s="20"/>
      <c r="F8" s="9"/>
      <c r="G8" s="14"/>
    </row>
    <row r="9" spans="1:12" s="5" customFormat="1" ht="10.5" x14ac:dyDescent="0.25">
      <c r="A9" s="7" t="s">
        <v>1</v>
      </c>
      <c r="B9" s="7" t="s">
        <v>17</v>
      </c>
      <c r="C9" s="31" t="s">
        <v>3</v>
      </c>
      <c r="D9" s="7" t="s">
        <v>18</v>
      </c>
      <c r="E9" s="36">
        <v>937.27</v>
      </c>
      <c r="F9" s="7">
        <v>2</v>
      </c>
      <c r="G9" s="14">
        <f>+F9*E9</f>
        <v>1874.54</v>
      </c>
    </row>
    <row r="10" spans="1:12" s="5" customFormat="1" ht="63" x14ac:dyDescent="0.25">
      <c r="A10" s="7"/>
      <c r="C10" s="32"/>
      <c r="D10" s="7" t="s">
        <v>91</v>
      </c>
      <c r="E10" s="6"/>
      <c r="F10" s="9"/>
      <c r="G10" s="14"/>
    </row>
    <row r="11" spans="1:12" x14ac:dyDescent="0.35">
      <c r="D11" s="7"/>
      <c r="F11" s="10"/>
    </row>
    <row r="12" spans="1:12" s="4" customFormat="1" ht="10.5" x14ac:dyDescent="0.25">
      <c r="A12" s="22" t="s">
        <v>14</v>
      </c>
      <c r="B12" s="23"/>
      <c r="C12" s="33" t="s">
        <v>86</v>
      </c>
      <c r="D12" s="24" t="s">
        <v>13</v>
      </c>
      <c r="E12" s="25"/>
      <c r="F12" s="26"/>
      <c r="G12" s="27">
        <f>SUM(G14:G27)</f>
        <v>7350.91</v>
      </c>
      <c r="H12" s="5"/>
      <c r="I12" s="5"/>
      <c r="J12" s="5"/>
      <c r="K12" s="5"/>
      <c r="L12" s="5"/>
    </row>
    <row r="13" spans="1:12" x14ac:dyDescent="0.35">
      <c r="A13" s="7"/>
      <c r="B13" s="5"/>
      <c r="C13" s="32"/>
      <c r="D13" s="7"/>
      <c r="E13" s="6"/>
      <c r="F13" s="9"/>
      <c r="G13" s="14"/>
      <c r="H13" s="5"/>
      <c r="I13" s="5"/>
      <c r="J13" s="5"/>
      <c r="K13" s="5"/>
      <c r="L13" s="5"/>
    </row>
    <row r="14" spans="1:12" s="5" customFormat="1" ht="10.5" x14ac:dyDescent="0.25">
      <c r="A14" s="7" t="s">
        <v>0</v>
      </c>
      <c r="B14" s="7" t="s">
        <v>26</v>
      </c>
      <c r="C14" s="31" t="s">
        <v>5</v>
      </c>
      <c r="D14" s="7" t="s">
        <v>27</v>
      </c>
      <c r="E14" s="20">
        <v>5.16</v>
      </c>
      <c r="F14" s="7">
        <v>244</v>
      </c>
      <c r="G14" s="14">
        <f>+F14*E14</f>
        <v>1259.04</v>
      </c>
    </row>
    <row r="15" spans="1:12" s="5" customFormat="1" ht="52.5" x14ac:dyDescent="0.25">
      <c r="A15" s="7"/>
      <c r="B15" s="7"/>
      <c r="C15" s="31"/>
      <c r="D15" s="7" t="s">
        <v>92</v>
      </c>
      <c r="E15" s="20"/>
      <c r="F15" s="7"/>
      <c r="G15" s="14"/>
    </row>
    <row r="16" spans="1:12" s="5" customFormat="1" ht="10.5" x14ac:dyDescent="0.25">
      <c r="A16" s="7" t="s">
        <v>1</v>
      </c>
      <c r="B16" s="7" t="s">
        <v>28</v>
      </c>
      <c r="C16" s="31" t="s">
        <v>5</v>
      </c>
      <c r="D16" s="7" t="s">
        <v>29</v>
      </c>
      <c r="E16" s="20">
        <v>12.96</v>
      </c>
      <c r="F16" s="7">
        <v>27</v>
      </c>
      <c r="G16" s="14">
        <f>+F16*E16</f>
        <v>349.92</v>
      </c>
    </row>
    <row r="17" spans="1:12" s="5" customFormat="1" ht="52.5" x14ac:dyDescent="0.25">
      <c r="A17" s="7"/>
      <c r="B17" s="7"/>
      <c r="C17" s="31"/>
      <c r="D17" s="7" t="s">
        <v>93</v>
      </c>
      <c r="E17" s="20"/>
      <c r="F17" s="7"/>
      <c r="G17" s="14"/>
    </row>
    <row r="18" spans="1:12" s="5" customFormat="1" ht="21" x14ac:dyDescent="0.25">
      <c r="A18" s="7" t="s">
        <v>2</v>
      </c>
      <c r="B18" s="7" t="s">
        <v>30</v>
      </c>
      <c r="C18" s="31" t="s">
        <v>5</v>
      </c>
      <c r="D18" s="7" t="s">
        <v>31</v>
      </c>
      <c r="E18" s="20">
        <v>57.06</v>
      </c>
      <c r="F18" s="7">
        <v>38</v>
      </c>
      <c r="G18" s="14">
        <f>+F18*E18</f>
        <v>2168.2800000000002</v>
      </c>
    </row>
    <row r="19" spans="1:12" s="5" customFormat="1" ht="31.5" x14ac:dyDescent="0.25">
      <c r="A19" s="7"/>
      <c r="B19" s="7"/>
      <c r="C19" s="31"/>
      <c r="D19" s="7" t="s">
        <v>94</v>
      </c>
      <c r="E19" s="20"/>
      <c r="F19" s="7"/>
      <c r="G19" s="14"/>
    </row>
    <row r="20" spans="1:12" s="5" customFormat="1" ht="31.5" x14ac:dyDescent="0.25">
      <c r="A20" s="7" t="s">
        <v>4</v>
      </c>
      <c r="B20" s="7" t="s">
        <v>114</v>
      </c>
      <c r="C20" s="31" t="s">
        <v>5</v>
      </c>
      <c r="D20" s="7" t="s">
        <v>112</v>
      </c>
      <c r="E20" s="20">
        <v>11.79</v>
      </c>
      <c r="F20" s="7">
        <v>93</v>
      </c>
      <c r="G20" s="14">
        <f>+F20*E20</f>
        <v>1096.47</v>
      </c>
    </row>
    <row r="21" spans="1:12" s="5" customFormat="1" ht="42" x14ac:dyDescent="0.25">
      <c r="A21" s="7"/>
      <c r="B21" s="7"/>
      <c r="C21" s="31"/>
      <c r="D21" s="7" t="s">
        <v>113</v>
      </c>
      <c r="E21" s="20"/>
      <c r="F21" s="7"/>
      <c r="G21" s="14"/>
    </row>
    <row r="22" spans="1:12" s="5" customFormat="1" ht="21" x14ac:dyDescent="0.25">
      <c r="A22" s="7" t="s">
        <v>32</v>
      </c>
      <c r="B22" s="7" t="s">
        <v>33</v>
      </c>
      <c r="C22" s="31" t="s">
        <v>3</v>
      </c>
      <c r="D22" s="7" t="s">
        <v>34</v>
      </c>
      <c r="E22" s="20">
        <v>100</v>
      </c>
      <c r="F22" s="7">
        <v>8</v>
      </c>
      <c r="G22" s="14">
        <f>+F22*E22</f>
        <v>800</v>
      </c>
    </row>
    <row r="23" spans="1:12" s="5" customFormat="1" ht="21" x14ac:dyDescent="0.25">
      <c r="A23" s="7"/>
      <c r="B23" s="7"/>
      <c r="C23" s="31"/>
      <c r="D23" s="7" t="s">
        <v>95</v>
      </c>
      <c r="E23" s="20"/>
      <c r="F23" s="7"/>
      <c r="G23" s="14"/>
    </row>
    <row r="24" spans="1:12" s="5" customFormat="1" ht="10.5" x14ac:dyDescent="0.25">
      <c r="A24" s="7" t="s">
        <v>35</v>
      </c>
      <c r="B24" s="7" t="s">
        <v>36</v>
      </c>
      <c r="C24" s="31" t="s">
        <v>3</v>
      </c>
      <c r="D24" s="7" t="s">
        <v>37</v>
      </c>
      <c r="E24" s="20">
        <v>23.1</v>
      </c>
      <c r="F24" s="7">
        <v>12</v>
      </c>
      <c r="G24" s="14">
        <f>+F24*E24</f>
        <v>277.20000000000005</v>
      </c>
    </row>
    <row r="25" spans="1:12" s="5" customFormat="1" ht="21" x14ac:dyDescent="0.25">
      <c r="A25" s="7"/>
      <c r="B25" s="7"/>
      <c r="C25" s="31"/>
      <c r="D25" s="7" t="s">
        <v>96</v>
      </c>
      <c r="E25" s="20"/>
      <c r="F25" s="7"/>
      <c r="G25" s="14"/>
    </row>
    <row r="26" spans="1:12" s="5" customFormat="1" ht="10.5" x14ac:dyDescent="0.25">
      <c r="A26" s="7" t="s">
        <v>38</v>
      </c>
      <c r="B26" s="7" t="s">
        <v>19</v>
      </c>
      <c r="C26" s="31" t="s">
        <v>6</v>
      </c>
      <c r="D26" s="7" t="s">
        <v>39</v>
      </c>
      <c r="E26" s="20">
        <v>1400</v>
      </c>
      <c r="F26" s="7">
        <v>1</v>
      </c>
      <c r="G26" s="14">
        <f>+F26*E26</f>
        <v>1400</v>
      </c>
    </row>
    <row r="27" spans="1:12" s="5" customFormat="1" ht="94.5" x14ac:dyDescent="0.25">
      <c r="A27" s="7"/>
      <c r="B27" s="7"/>
      <c r="C27" s="31"/>
      <c r="D27" s="7" t="s">
        <v>97</v>
      </c>
      <c r="E27" s="20"/>
      <c r="F27" s="7"/>
      <c r="G27" s="14"/>
    </row>
    <row r="28" spans="1:12" s="4" customFormat="1" ht="10.5" x14ac:dyDescent="0.25">
      <c r="A28" s="22" t="s">
        <v>14</v>
      </c>
      <c r="B28" s="23"/>
      <c r="C28" s="33" t="s">
        <v>89</v>
      </c>
      <c r="D28" s="24" t="s">
        <v>40</v>
      </c>
      <c r="E28" s="25"/>
      <c r="F28" s="26"/>
      <c r="G28" s="27">
        <f>SUM(G30:G32)</f>
        <v>1368.76</v>
      </c>
      <c r="H28" s="5"/>
      <c r="I28" s="5"/>
      <c r="J28" s="5"/>
      <c r="K28" s="5"/>
      <c r="L28" s="5"/>
    </row>
    <row r="29" spans="1:12" s="5" customFormat="1" ht="10.5" x14ac:dyDescent="0.25">
      <c r="A29" s="7"/>
      <c r="B29" s="7"/>
      <c r="C29" s="31"/>
      <c r="D29" s="7"/>
      <c r="E29" s="20"/>
      <c r="F29" s="7"/>
      <c r="G29" s="14"/>
    </row>
    <row r="30" spans="1:12" s="5" customFormat="1" ht="21" x14ac:dyDescent="0.25">
      <c r="A30" s="7" t="s">
        <v>0</v>
      </c>
      <c r="B30" s="7" t="s">
        <v>41</v>
      </c>
      <c r="C30" s="31" t="s">
        <v>3</v>
      </c>
      <c r="D30" s="7" t="s">
        <v>42</v>
      </c>
      <c r="E30" s="20">
        <v>90.65</v>
      </c>
      <c r="F30" s="7">
        <v>2</v>
      </c>
      <c r="G30" s="14">
        <f>+F30*E30</f>
        <v>181.3</v>
      </c>
    </row>
    <row r="31" spans="1:12" s="5" customFormat="1" ht="52.5" x14ac:dyDescent="0.25">
      <c r="A31" s="7"/>
      <c r="B31" s="7"/>
      <c r="C31" s="31"/>
      <c r="D31" s="7" t="s">
        <v>98</v>
      </c>
      <c r="E31" s="20"/>
      <c r="F31" s="7"/>
      <c r="G31" s="14"/>
    </row>
    <row r="32" spans="1:12" s="5" customFormat="1" ht="21" x14ac:dyDescent="0.25">
      <c r="A32" s="7" t="s">
        <v>1</v>
      </c>
      <c r="B32" s="7" t="s">
        <v>43</v>
      </c>
      <c r="C32" s="31" t="s">
        <v>3</v>
      </c>
      <c r="D32" s="7" t="s">
        <v>44</v>
      </c>
      <c r="E32" s="20">
        <v>197.91</v>
      </c>
      <c r="F32" s="7">
        <v>6</v>
      </c>
      <c r="G32" s="14">
        <f>+F32*E32</f>
        <v>1187.46</v>
      </c>
    </row>
    <row r="33" spans="1:12" s="5" customFormat="1" ht="31.5" x14ac:dyDescent="0.25">
      <c r="A33" s="7"/>
      <c r="B33" s="7"/>
      <c r="C33" s="31"/>
      <c r="D33" s="7" t="s">
        <v>99</v>
      </c>
      <c r="E33" s="20"/>
      <c r="F33" s="7"/>
      <c r="G33" s="14"/>
    </row>
    <row r="34" spans="1:12" s="4" customFormat="1" ht="10.5" x14ac:dyDescent="0.25">
      <c r="A34" s="22" t="s">
        <v>14</v>
      </c>
      <c r="B34" s="23"/>
      <c r="C34" s="33" t="s">
        <v>1</v>
      </c>
      <c r="D34" s="24" t="s">
        <v>46</v>
      </c>
      <c r="E34" s="25"/>
      <c r="F34" s="26"/>
      <c r="G34" s="27">
        <f>+G36+G38+G40+G42</f>
        <v>3400</v>
      </c>
      <c r="H34" s="5"/>
      <c r="I34" s="5"/>
      <c r="J34" s="5"/>
      <c r="K34" s="5"/>
      <c r="L34" s="5"/>
    </row>
    <row r="35" spans="1:12" s="5" customFormat="1" ht="10.5" x14ac:dyDescent="0.25">
      <c r="A35" s="7"/>
      <c r="C35" s="32"/>
      <c r="D35" s="7"/>
      <c r="E35" s="6"/>
      <c r="F35" s="9"/>
      <c r="G35" s="14"/>
    </row>
    <row r="36" spans="1:12" s="5" customFormat="1" ht="10.5" x14ac:dyDescent="0.25">
      <c r="A36" s="7" t="s">
        <v>0</v>
      </c>
      <c r="B36" s="7" t="s">
        <v>47</v>
      </c>
      <c r="C36" s="31" t="s">
        <v>3</v>
      </c>
      <c r="D36" s="7" t="s">
        <v>122</v>
      </c>
      <c r="E36" s="36">
        <v>1500</v>
      </c>
      <c r="F36" s="7">
        <v>1</v>
      </c>
      <c r="G36" s="14">
        <f>+F36*E36</f>
        <v>1500</v>
      </c>
    </row>
    <row r="37" spans="1:12" s="5" customFormat="1" ht="31.5" x14ac:dyDescent="0.25">
      <c r="A37" s="7"/>
      <c r="C37" s="32"/>
      <c r="D37" s="7" t="s">
        <v>123</v>
      </c>
      <c r="E37" s="6"/>
      <c r="F37" s="9"/>
      <c r="G37" s="14"/>
    </row>
    <row r="38" spans="1:12" s="5" customFormat="1" ht="10.5" x14ac:dyDescent="0.25">
      <c r="A38" s="35">
        <v>2</v>
      </c>
      <c r="B38" s="7" t="s">
        <v>47</v>
      </c>
      <c r="C38" s="31" t="s">
        <v>3</v>
      </c>
      <c r="D38" s="7" t="s">
        <v>124</v>
      </c>
      <c r="E38" s="36">
        <v>550</v>
      </c>
      <c r="F38" s="7">
        <v>1</v>
      </c>
      <c r="G38" s="14">
        <f>+F38*E38</f>
        <v>550</v>
      </c>
    </row>
    <row r="39" spans="1:12" s="5" customFormat="1" ht="31.5" x14ac:dyDescent="0.25">
      <c r="A39" s="7"/>
      <c r="C39" s="32"/>
      <c r="D39" s="7" t="s">
        <v>123</v>
      </c>
      <c r="E39" s="6"/>
      <c r="F39" s="9"/>
      <c r="G39" s="14"/>
    </row>
    <row r="40" spans="1:12" s="5" customFormat="1" ht="10.5" x14ac:dyDescent="0.25">
      <c r="A40" s="35">
        <v>3</v>
      </c>
      <c r="B40" s="7" t="s">
        <v>47</v>
      </c>
      <c r="C40" s="31" t="s">
        <v>3</v>
      </c>
      <c r="D40" s="7" t="s">
        <v>125</v>
      </c>
      <c r="E40" s="6">
        <v>800</v>
      </c>
      <c r="F40" s="9">
        <v>1</v>
      </c>
      <c r="G40" s="14">
        <f>+F40*E40</f>
        <v>800</v>
      </c>
    </row>
    <row r="41" spans="1:12" s="5" customFormat="1" ht="63" x14ac:dyDescent="0.25">
      <c r="A41" s="7"/>
      <c r="C41" s="32"/>
      <c r="D41" s="7" t="s">
        <v>126</v>
      </c>
      <c r="E41" s="6"/>
      <c r="F41" s="9"/>
      <c r="G41" s="14"/>
    </row>
    <row r="42" spans="1:12" s="5" customFormat="1" ht="10.5" x14ac:dyDescent="0.25">
      <c r="A42" s="35">
        <v>4</v>
      </c>
      <c r="B42" s="7" t="s">
        <v>23</v>
      </c>
      <c r="C42" s="31" t="s">
        <v>3</v>
      </c>
      <c r="D42" s="7" t="s">
        <v>129</v>
      </c>
      <c r="E42" s="6">
        <v>550</v>
      </c>
      <c r="F42" s="9">
        <v>1</v>
      </c>
      <c r="G42" s="14">
        <f>+F42*E42</f>
        <v>550</v>
      </c>
    </row>
    <row r="43" spans="1:12" s="5" customFormat="1" ht="21" x14ac:dyDescent="0.25">
      <c r="A43" s="7"/>
      <c r="C43" s="32"/>
      <c r="D43" s="7" t="s">
        <v>127</v>
      </c>
      <c r="E43" s="6"/>
      <c r="F43" s="9"/>
      <c r="G43" s="14"/>
    </row>
    <row r="44" spans="1:12" s="5" customFormat="1" ht="10.5" x14ac:dyDescent="0.25">
      <c r="A44" s="7"/>
      <c r="C44" s="32"/>
      <c r="D44" s="7"/>
      <c r="E44" s="6"/>
      <c r="F44" s="9"/>
      <c r="G44" s="14"/>
    </row>
    <row r="45" spans="1:12" s="5" customFormat="1" ht="10.5" x14ac:dyDescent="0.25">
      <c r="A45" s="7"/>
      <c r="C45" s="32"/>
      <c r="D45" s="7"/>
      <c r="E45" s="6"/>
      <c r="F45" s="9"/>
      <c r="G45" s="14"/>
    </row>
    <row r="46" spans="1:12" s="4" customFormat="1" ht="10.5" x14ac:dyDescent="0.25">
      <c r="A46" s="22" t="s">
        <v>14</v>
      </c>
      <c r="B46" s="23"/>
      <c r="C46" s="33" t="s">
        <v>2</v>
      </c>
      <c r="D46" s="24" t="s">
        <v>45</v>
      </c>
      <c r="E46" s="25"/>
      <c r="F46" s="26"/>
      <c r="G46" s="27">
        <f>+G47+G52</f>
        <v>977.04</v>
      </c>
      <c r="H46" s="5"/>
      <c r="I46" s="5"/>
      <c r="J46" s="5"/>
      <c r="K46" s="5"/>
      <c r="L46" s="5"/>
    </row>
    <row r="47" spans="1:12" s="4" customFormat="1" ht="10.5" x14ac:dyDescent="0.25">
      <c r="A47" s="22"/>
      <c r="B47" s="23"/>
      <c r="C47" s="33" t="s">
        <v>87</v>
      </c>
      <c r="D47" s="24" t="s">
        <v>48</v>
      </c>
      <c r="E47" s="25"/>
      <c r="F47" s="26"/>
      <c r="G47" s="27">
        <f>+G49</f>
        <v>77.040000000000006</v>
      </c>
      <c r="H47" s="5"/>
      <c r="I47" s="5"/>
      <c r="J47" s="5"/>
      <c r="K47" s="5"/>
      <c r="L47" s="5"/>
    </row>
    <row r="48" spans="1:12" s="5" customFormat="1" ht="10.5" x14ac:dyDescent="0.25">
      <c r="A48" s="7"/>
      <c r="C48" s="32"/>
      <c r="D48" s="7"/>
      <c r="E48" s="6"/>
      <c r="F48" s="9"/>
      <c r="G48" s="14"/>
    </row>
    <row r="49" spans="1:12" s="5" customFormat="1" ht="31.5" x14ac:dyDescent="0.25">
      <c r="A49" s="7" t="s">
        <v>0</v>
      </c>
      <c r="B49" s="7" t="s">
        <v>114</v>
      </c>
      <c r="C49" s="31" t="s">
        <v>5</v>
      </c>
      <c r="D49" s="7" t="s">
        <v>112</v>
      </c>
      <c r="E49" s="20">
        <v>9.6300000000000008</v>
      </c>
      <c r="F49" s="7">
        <v>8</v>
      </c>
      <c r="G49" s="14">
        <f>+F49*E49</f>
        <v>77.040000000000006</v>
      </c>
    </row>
    <row r="50" spans="1:12" s="5" customFormat="1" ht="42" x14ac:dyDescent="0.25">
      <c r="A50" s="7"/>
      <c r="B50" s="7"/>
      <c r="C50" s="31"/>
      <c r="D50" s="7" t="s">
        <v>113</v>
      </c>
      <c r="E50" s="20"/>
      <c r="F50" s="9"/>
      <c r="G50" s="14"/>
    </row>
    <row r="51" spans="1:12" s="5" customFormat="1" ht="10.5" x14ac:dyDescent="0.25">
      <c r="A51" s="7"/>
      <c r="C51" s="32"/>
      <c r="D51" s="7"/>
      <c r="E51" s="6"/>
      <c r="F51" s="9"/>
      <c r="G51" s="14"/>
    </row>
    <row r="52" spans="1:12" s="4" customFormat="1" ht="10.5" x14ac:dyDescent="0.25">
      <c r="A52" s="22"/>
      <c r="B52" s="23"/>
      <c r="C52" s="33" t="s">
        <v>88</v>
      </c>
      <c r="D52" s="24" t="s">
        <v>49</v>
      </c>
      <c r="E52" s="25"/>
      <c r="F52" s="26"/>
      <c r="G52" s="27">
        <f>+G54</f>
        <v>900</v>
      </c>
      <c r="H52" s="5"/>
      <c r="I52" s="5"/>
      <c r="J52" s="5"/>
      <c r="K52" s="5"/>
      <c r="L52" s="5"/>
    </row>
    <row r="53" spans="1:12" s="5" customFormat="1" ht="10.5" x14ac:dyDescent="0.25">
      <c r="A53" s="7"/>
      <c r="C53" s="32"/>
      <c r="D53" s="7"/>
      <c r="E53" s="6"/>
      <c r="F53" s="9"/>
      <c r="G53" s="14"/>
    </row>
    <row r="54" spans="1:12" s="5" customFormat="1" ht="10.5" x14ac:dyDescent="0.25">
      <c r="A54" s="7" t="s">
        <v>0</v>
      </c>
      <c r="B54" s="7" t="s">
        <v>50</v>
      </c>
      <c r="C54" s="31" t="s">
        <v>6</v>
      </c>
      <c r="D54" s="7" t="s">
        <v>51</v>
      </c>
      <c r="E54" s="20">
        <v>900</v>
      </c>
      <c r="F54" s="7">
        <v>1</v>
      </c>
      <c r="G54" s="14">
        <f>+F54*E54</f>
        <v>900</v>
      </c>
    </row>
    <row r="55" spans="1:12" s="5" customFormat="1" ht="42" x14ac:dyDescent="0.25">
      <c r="A55" s="7"/>
      <c r="C55" s="32"/>
      <c r="D55" s="7" t="s">
        <v>121</v>
      </c>
      <c r="E55" s="6"/>
      <c r="F55" s="9"/>
      <c r="G55" s="14"/>
    </row>
    <row r="56" spans="1:12" s="5" customFormat="1" ht="10.5" x14ac:dyDescent="0.25">
      <c r="A56" s="7"/>
      <c r="C56" s="32"/>
      <c r="D56" s="7"/>
      <c r="E56" s="6"/>
      <c r="F56" s="9"/>
      <c r="G56" s="14"/>
    </row>
    <row r="57" spans="1:12" s="4" customFormat="1" ht="10.5" x14ac:dyDescent="0.25">
      <c r="A57" s="22" t="s">
        <v>52</v>
      </c>
      <c r="B57" s="23"/>
      <c r="C57" s="33" t="s">
        <v>53</v>
      </c>
      <c r="D57" s="24" t="s">
        <v>54</v>
      </c>
      <c r="E57" s="25"/>
      <c r="F57" s="26"/>
      <c r="G57" s="27">
        <f>SUM(G59:G70)</f>
        <v>3450.53</v>
      </c>
      <c r="H57" s="5"/>
      <c r="I57" s="5"/>
      <c r="J57" s="5"/>
      <c r="K57" s="5"/>
      <c r="L57" s="5"/>
    </row>
    <row r="58" spans="1:12" s="5" customFormat="1" ht="10.5" x14ac:dyDescent="0.25">
      <c r="A58" s="7"/>
      <c r="B58" s="7"/>
      <c r="C58" s="7"/>
      <c r="D58" s="7"/>
      <c r="E58" s="20"/>
      <c r="F58" s="7"/>
      <c r="G58" s="14"/>
    </row>
    <row r="59" spans="1:12" s="5" customFormat="1" ht="21" x14ac:dyDescent="0.25">
      <c r="A59" s="7" t="s">
        <v>0</v>
      </c>
      <c r="B59" s="7" t="s">
        <v>55</v>
      </c>
      <c r="C59" s="7" t="s">
        <v>5</v>
      </c>
      <c r="D59" s="7" t="s">
        <v>56</v>
      </c>
      <c r="E59" s="20">
        <v>2.4</v>
      </c>
      <c r="F59" s="7">
        <v>280</v>
      </c>
      <c r="G59" s="14">
        <f>+F59*E59</f>
        <v>672</v>
      </c>
    </row>
    <row r="60" spans="1:12" s="5" customFormat="1" ht="42" x14ac:dyDescent="0.25">
      <c r="A60" s="7"/>
      <c r="B60" s="7"/>
      <c r="C60" s="7"/>
      <c r="D60" s="7" t="s">
        <v>100</v>
      </c>
      <c r="E60" s="20"/>
      <c r="F60" s="7"/>
      <c r="G60" s="14"/>
    </row>
    <row r="61" spans="1:12" s="5" customFormat="1" ht="21" x14ac:dyDescent="0.25">
      <c r="A61" s="7" t="s">
        <v>1</v>
      </c>
      <c r="B61" s="7" t="s">
        <v>57</v>
      </c>
      <c r="C61" s="7" t="s">
        <v>5</v>
      </c>
      <c r="D61" s="7" t="s">
        <v>58</v>
      </c>
      <c r="E61" s="20">
        <v>4.6399999999999997</v>
      </c>
      <c r="F61" s="7">
        <v>270</v>
      </c>
      <c r="G61" s="14">
        <f>+F61*E61</f>
        <v>1252.8</v>
      </c>
    </row>
    <row r="62" spans="1:12" s="5" customFormat="1" ht="52.5" x14ac:dyDescent="0.25">
      <c r="A62" s="7"/>
      <c r="B62" s="7"/>
      <c r="C62" s="7"/>
      <c r="D62" s="7" t="s">
        <v>101</v>
      </c>
      <c r="E62" s="20"/>
      <c r="F62" s="7"/>
      <c r="G62" s="14"/>
    </row>
    <row r="63" spans="1:12" s="5" customFormat="1" ht="21" x14ac:dyDescent="0.25">
      <c r="A63" s="7" t="s">
        <v>2</v>
      </c>
      <c r="B63" s="7" t="s">
        <v>59</v>
      </c>
      <c r="C63" s="7" t="s">
        <v>3</v>
      </c>
      <c r="D63" s="7" t="s">
        <v>60</v>
      </c>
      <c r="E63" s="20">
        <v>5.66</v>
      </c>
      <c r="F63" s="7">
        <v>4</v>
      </c>
      <c r="G63" s="14">
        <f>+F63*E63</f>
        <v>22.64</v>
      </c>
    </row>
    <row r="64" spans="1:12" s="5" customFormat="1" ht="21" x14ac:dyDescent="0.25">
      <c r="A64" s="7"/>
      <c r="B64" s="7"/>
      <c r="C64" s="7"/>
      <c r="D64" s="7" t="s">
        <v>103</v>
      </c>
      <c r="E64" s="20"/>
      <c r="F64" s="7"/>
      <c r="G64" s="14"/>
    </row>
    <row r="65" spans="1:12" s="5" customFormat="1" ht="21" x14ac:dyDescent="0.25">
      <c r="A65" s="7" t="s">
        <v>4</v>
      </c>
      <c r="B65" s="7" t="s">
        <v>61</v>
      </c>
      <c r="C65" s="7" t="s">
        <v>3</v>
      </c>
      <c r="D65" s="7" t="s">
        <v>62</v>
      </c>
      <c r="E65" s="20">
        <v>44.08</v>
      </c>
      <c r="F65" s="7">
        <v>2</v>
      </c>
      <c r="G65" s="14">
        <f>+F65*E65</f>
        <v>88.16</v>
      </c>
    </row>
    <row r="66" spans="1:12" s="5" customFormat="1" ht="42" x14ac:dyDescent="0.25">
      <c r="A66" s="7"/>
      <c r="B66" s="7"/>
      <c r="C66" s="7"/>
      <c r="D66" s="7" t="s">
        <v>102</v>
      </c>
      <c r="E66" s="20"/>
      <c r="F66" s="7"/>
      <c r="G66" s="14"/>
    </row>
    <row r="67" spans="1:12" s="5" customFormat="1" ht="10.5" x14ac:dyDescent="0.25">
      <c r="A67" s="7" t="s">
        <v>32</v>
      </c>
      <c r="B67" s="7" t="s">
        <v>63</v>
      </c>
      <c r="C67" s="7" t="s">
        <v>6</v>
      </c>
      <c r="D67" s="7" t="s">
        <v>64</v>
      </c>
      <c r="E67" s="20">
        <v>817.45</v>
      </c>
      <c r="F67" s="7">
        <v>1</v>
      </c>
      <c r="G67" s="14">
        <f>+F67*E67</f>
        <v>817.45</v>
      </c>
    </row>
    <row r="68" spans="1:12" s="5" customFormat="1" ht="31.5" x14ac:dyDescent="0.25">
      <c r="A68" s="7"/>
      <c r="B68" s="7"/>
      <c r="C68" s="7"/>
      <c r="D68" s="7" t="s">
        <v>104</v>
      </c>
      <c r="E68" s="20"/>
      <c r="F68" s="7"/>
      <c r="G68" s="14"/>
    </row>
    <row r="69" spans="1:12" s="5" customFormat="1" ht="10.5" x14ac:dyDescent="0.25">
      <c r="A69" s="7">
        <v>6</v>
      </c>
      <c r="B69" s="7" t="s">
        <v>115</v>
      </c>
      <c r="C69" s="7" t="s">
        <v>116</v>
      </c>
      <c r="D69" s="7" t="s">
        <v>117</v>
      </c>
      <c r="E69" s="20">
        <v>149.37</v>
      </c>
      <c r="F69" s="7">
        <v>4</v>
      </c>
      <c r="G69" s="14">
        <f>+F69*E69</f>
        <v>597.48</v>
      </c>
    </row>
    <row r="70" spans="1:12" s="5" customFormat="1" ht="31.5" x14ac:dyDescent="0.25">
      <c r="A70" s="7"/>
      <c r="B70" s="7"/>
      <c r="C70" s="7"/>
      <c r="D70" s="7" t="s">
        <v>104</v>
      </c>
      <c r="E70" s="20"/>
      <c r="F70" s="7"/>
      <c r="G70" s="14"/>
    </row>
    <row r="71" spans="1:12" s="5" customFormat="1" ht="10.5" x14ac:dyDescent="0.25">
      <c r="A71" s="7"/>
      <c r="B71" s="7"/>
      <c r="C71" s="7"/>
      <c r="D71" s="7"/>
      <c r="E71" s="20"/>
      <c r="F71" s="7"/>
      <c r="G71" s="14"/>
    </row>
    <row r="72" spans="1:12" s="4" customFormat="1" ht="10.5" x14ac:dyDescent="0.25">
      <c r="A72" s="22" t="s">
        <v>52</v>
      </c>
      <c r="B72" s="23"/>
      <c r="C72" s="33" t="s">
        <v>65</v>
      </c>
      <c r="D72" s="24" t="s">
        <v>66</v>
      </c>
      <c r="E72" s="25"/>
      <c r="F72" s="26"/>
      <c r="G72" s="27">
        <f>+G74</f>
        <v>1294.8</v>
      </c>
      <c r="H72" s="5"/>
      <c r="I72" s="5"/>
      <c r="J72" s="5"/>
      <c r="K72" s="5"/>
      <c r="L72" s="5"/>
    </row>
    <row r="73" spans="1:12" s="5" customFormat="1" ht="10.5" x14ac:dyDescent="0.25">
      <c r="A73" s="7"/>
      <c r="B73" s="7"/>
      <c r="C73" s="7"/>
      <c r="D73" s="7"/>
      <c r="E73" s="20"/>
      <c r="F73" s="7"/>
      <c r="G73" s="14"/>
    </row>
    <row r="74" spans="1:12" s="5" customFormat="1" ht="10.5" x14ac:dyDescent="0.25">
      <c r="A74" s="7" t="s">
        <v>0</v>
      </c>
      <c r="B74" s="7" t="s">
        <v>67</v>
      </c>
      <c r="C74" s="7" t="s">
        <v>3</v>
      </c>
      <c r="D74" s="7" t="s">
        <v>68</v>
      </c>
      <c r="E74" s="20">
        <v>1294.8</v>
      </c>
      <c r="F74" s="7">
        <v>1</v>
      </c>
      <c r="G74" s="14">
        <f>+F74*E74</f>
        <v>1294.8</v>
      </c>
    </row>
    <row r="75" spans="1:12" s="5" customFormat="1" ht="409.5" x14ac:dyDescent="0.25">
      <c r="A75" s="7"/>
      <c r="B75" s="7"/>
      <c r="C75" s="7"/>
      <c r="D75" s="7" t="s">
        <v>105</v>
      </c>
      <c r="E75" s="20"/>
      <c r="F75" s="7"/>
      <c r="G75" s="14"/>
    </row>
    <row r="76" spans="1:12" s="5" customFormat="1" ht="10.5" x14ac:dyDescent="0.25">
      <c r="A76" s="7"/>
      <c r="B76" s="7"/>
      <c r="C76" s="7"/>
      <c r="D76" s="7"/>
      <c r="E76" s="20"/>
      <c r="F76" s="7"/>
      <c r="G76" s="14"/>
    </row>
    <row r="77" spans="1:12" s="4" customFormat="1" ht="10.5" x14ac:dyDescent="0.25">
      <c r="A77" s="22" t="s">
        <v>52</v>
      </c>
      <c r="B77" s="23"/>
      <c r="C77" s="33" t="s">
        <v>69</v>
      </c>
      <c r="D77" s="24" t="s">
        <v>70</v>
      </c>
      <c r="E77" s="25"/>
      <c r="F77" s="26"/>
      <c r="G77" s="27">
        <f>SUM(G78:G89)</f>
        <v>3974.89</v>
      </c>
      <c r="H77" s="5"/>
      <c r="I77" s="5"/>
      <c r="J77" s="5"/>
      <c r="K77" s="5"/>
      <c r="L77" s="5"/>
    </row>
    <row r="78" spans="1:12" s="5" customFormat="1" ht="10.5" x14ac:dyDescent="0.25">
      <c r="A78" s="7"/>
      <c r="B78" s="7"/>
      <c r="C78" s="7"/>
      <c r="D78" s="7"/>
      <c r="E78" s="20"/>
      <c r="F78" s="7"/>
      <c r="G78" s="14"/>
    </row>
    <row r="79" spans="1:12" s="5" customFormat="1" ht="21" x14ac:dyDescent="0.25">
      <c r="A79" s="7" t="s">
        <v>0</v>
      </c>
      <c r="B79" s="7" t="s">
        <v>71</v>
      </c>
      <c r="C79" s="7" t="s">
        <v>3</v>
      </c>
      <c r="D79" s="7" t="s">
        <v>72</v>
      </c>
      <c r="E79" s="20">
        <v>244.3</v>
      </c>
      <c r="F79" s="7">
        <v>4</v>
      </c>
      <c r="G79" s="14">
        <f>+F79*E79</f>
        <v>977.2</v>
      </c>
    </row>
    <row r="80" spans="1:12" s="5" customFormat="1" ht="52.5" x14ac:dyDescent="0.25">
      <c r="A80" s="7"/>
      <c r="B80" s="7"/>
      <c r="C80" s="7"/>
      <c r="D80" s="7" t="s">
        <v>106</v>
      </c>
      <c r="E80" s="20"/>
      <c r="F80" s="7"/>
      <c r="G80" s="14"/>
    </row>
    <row r="81" spans="1:12" s="5" customFormat="1" ht="21" x14ac:dyDescent="0.25">
      <c r="A81" s="7" t="s">
        <v>1</v>
      </c>
      <c r="B81" s="7" t="s">
        <v>73</v>
      </c>
      <c r="C81" s="7" t="s">
        <v>21</v>
      </c>
      <c r="D81" s="7" t="s">
        <v>74</v>
      </c>
      <c r="E81" s="20">
        <v>64.56</v>
      </c>
      <c r="F81" s="7">
        <v>12</v>
      </c>
      <c r="G81" s="14">
        <f>+F81*E81</f>
        <v>774.72</v>
      </c>
    </row>
    <row r="82" spans="1:12" s="5" customFormat="1" ht="52.5" x14ac:dyDescent="0.25">
      <c r="A82" s="7"/>
      <c r="B82" s="7"/>
      <c r="C82" s="7"/>
      <c r="D82" s="7" t="s">
        <v>107</v>
      </c>
      <c r="E82" s="20"/>
      <c r="F82" s="7"/>
      <c r="G82" s="14"/>
    </row>
    <row r="83" spans="1:12" s="5" customFormat="1" ht="10.5" x14ac:dyDescent="0.25">
      <c r="A83" s="28" t="s">
        <v>2</v>
      </c>
      <c r="B83" s="7" t="s">
        <v>118</v>
      </c>
      <c r="C83" s="7" t="s">
        <v>5</v>
      </c>
      <c r="D83" s="7" t="s">
        <v>119</v>
      </c>
      <c r="E83" s="20">
        <v>21.73</v>
      </c>
      <c r="F83" s="7">
        <v>10</v>
      </c>
      <c r="G83" s="14">
        <f>+F83*E83</f>
        <v>217.3</v>
      </c>
    </row>
    <row r="84" spans="1:12" s="5" customFormat="1" ht="21" x14ac:dyDescent="0.25">
      <c r="A84" s="7"/>
      <c r="B84" s="7"/>
      <c r="C84" s="7"/>
      <c r="D84" s="7" t="s">
        <v>120</v>
      </c>
      <c r="E84" s="20"/>
      <c r="F84" s="7"/>
      <c r="G84" s="14"/>
    </row>
    <row r="85" spans="1:12" s="5" customFormat="1" ht="21" x14ac:dyDescent="0.25">
      <c r="A85" s="28" t="s">
        <v>4</v>
      </c>
      <c r="B85" s="7" t="s">
        <v>75</v>
      </c>
      <c r="C85" s="7" t="s">
        <v>3</v>
      </c>
      <c r="D85" s="7" t="s">
        <v>76</v>
      </c>
      <c r="E85" s="20">
        <v>41.08</v>
      </c>
      <c r="F85" s="7">
        <v>1</v>
      </c>
      <c r="G85" s="14">
        <f>+F85*E85</f>
        <v>41.08</v>
      </c>
    </row>
    <row r="86" spans="1:12" s="5" customFormat="1" ht="31.5" x14ac:dyDescent="0.25">
      <c r="A86" s="7"/>
      <c r="B86" s="7"/>
      <c r="C86" s="7"/>
      <c r="D86" s="7" t="s">
        <v>108</v>
      </c>
      <c r="E86" s="20"/>
      <c r="F86" s="7"/>
      <c r="G86" s="14"/>
    </row>
    <row r="87" spans="1:12" s="5" customFormat="1" ht="10.5" x14ac:dyDescent="0.25">
      <c r="A87" s="28" t="s">
        <v>32</v>
      </c>
      <c r="B87" s="7" t="s">
        <v>77</v>
      </c>
      <c r="C87" s="7" t="s">
        <v>6</v>
      </c>
      <c r="D87" s="7" t="s">
        <v>78</v>
      </c>
      <c r="E87" s="20">
        <v>264.58999999999997</v>
      </c>
      <c r="F87" s="7">
        <v>1</v>
      </c>
      <c r="G87" s="14">
        <f>+F87*E87</f>
        <v>264.58999999999997</v>
      </c>
    </row>
    <row r="88" spans="1:12" s="5" customFormat="1" ht="31.5" x14ac:dyDescent="0.25">
      <c r="A88" s="7"/>
      <c r="C88" s="32"/>
      <c r="D88" s="7" t="s">
        <v>109</v>
      </c>
      <c r="E88" s="6"/>
      <c r="F88" s="9"/>
      <c r="G88" s="14"/>
    </row>
    <row r="89" spans="1:12" s="5" customFormat="1" ht="10.5" x14ac:dyDescent="0.25">
      <c r="A89" s="28" t="s">
        <v>32</v>
      </c>
      <c r="B89" s="7"/>
      <c r="C89" s="7" t="s">
        <v>3</v>
      </c>
      <c r="D89" s="7" t="s">
        <v>128</v>
      </c>
      <c r="E89" s="6">
        <v>850</v>
      </c>
      <c r="F89" s="9">
        <v>2</v>
      </c>
      <c r="G89" s="14">
        <f>+F89*E89</f>
        <v>1700</v>
      </c>
    </row>
    <row r="90" spans="1:12" s="5" customFormat="1" ht="42" x14ac:dyDescent="0.25">
      <c r="A90" s="7"/>
      <c r="C90" s="32"/>
      <c r="D90" s="7" t="s">
        <v>130</v>
      </c>
      <c r="E90" s="6"/>
      <c r="F90" s="9"/>
      <c r="G90" s="14"/>
    </row>
    <row r="91" spans="1:12" s="5" customFormat="1" ht="10.5" x14ac:dyDescent="0.25">
      <c r="A91" s="7"/>
      <c r="C91" s="32"/>
      <c r="D91" s="7"/>
      <c r="E91" s="6"/>
      <c r="F91" s="9"/>
      <c r="G91" s="14"/>
    </row>
    <row r="92" spans="1:12" s="5" customFormat="1" ht="10.5" x14ac:dyDescent="0.25">
      <c r="A92" s="7"/>
      <c r="C92" s="32"/>
      <c r="D92" s="7"/>
      <c r="E92" s="6"/>
      <c r="F92" s="9"/>
      <c r="G92" s="14"/>
    </row>
    <row r="93" spans="1:12" s="4" customFormat="1" ht="10.5" x14ac:dyDescent="0.25">
      <c r="A93" s="22" t="s">
        <v>52</v>
      </c>
      <c r="B93" s="23"/>
      <c r="C93" s="33" t="s">
        <v>79</v>
      </c>
      <c r="D93" s="24" t="s">
        <v>80</v>
      </c>
      <c r="E93" s="25"/>
      <c r="F93" s="26"/>
      <c r="G93" s="27">
        <f>+G95</f>
        <v>929.85</v>
      </c>
      <c r="H93" s="5"/>
      <c r="I93" s="5"/>
      <c r="J93" s="5"/>
      <c r="K93" s="5"/>
      <c r="L93" s="5"/>
    </row>
    <row r="94" spans="1:12" s="5" customFormat="1" ht="10.5" x14ac:dyDescent="0.25">
      <c r="A94" s="7"/>
      <c r="B94" s="7"/>
      <c r="C94" s="7"/>
      <c r="D94" s="7"/>
      <c r="E94" s="20"/>
      <c r="F94" s="7"/>
      <c r="G94" s="14"/>
    </row>
    <row r="95" spans="1:12" s="5" customFormat="1" ht="10.5" x14ac:dyDescent="0.25">
      <c r="A95" s="7" t="s">
        <v>0</v>
      </c>
      <c r="B95" s="7" t="s">
        <v>22</v>
      </c>
      <c r="C95" s="7" t="s">
        <v>6</v>
      </c>
      <c r="D95" s="7" t="s">
        <v>81</v>
      </c>
      <c r="E95" s="20">
        <v>929.85</v>
      </c>
      <c r="F95" s="7">
        <v>1</v>
      </c>
      <c r="G95" s="14">
        <f>+F95*E95</f>
        <v>929.85</v>
      </c>
    </row>
    <row r="96" spans="1:12" s="5" customFormat="1" ht="31.5" x14ac:dyDescent="0.25">
      <c r="A96" s="7"/>
      <c r="C96" s="32"/>
      <c r="D96" s="7" t="s">
        <v>110</v>
      </c>
      <c r="E96" s="6"/>
      <c r="F96" s="9"/>
      <c r="G96" s="14"/>
    </row>
    <row r="97" spans="1:12" s="5" customFormat="1" ht="10.5" x14ac:dyDescent="0.25">
      <c r="A97" s="7"/>
      <c r="C97" s="32"/>
      <c r="D97" s="7"/>
      <c r="E97" s="6"/>
      <c r="F97" s="9"/>
      <c r="G97" s="14"/>
    </row>
    <row r="98" spans="1:12" s="4" customFormat="1" ht="10.5" x14ac:dyDescent="0.25">
      <c r="A98" s="22" t="s">
        <v>52</v>
      </c>
      <c r="B98" s="23"/>
      <c r="C98" s="33" t="s">
        <v>82</v>
      </c>
      <c r="D98" s="24" t="s">
        <v>83</v>
      </c>
      <c r="E98" s="25"/>
      <c r="F98" s="26"/>
      <c r="G98" s="27">
        <f>+G100</f>
        <v>1580.5</v>
      </c>
      <c r="H98" s="5"/>
      <c r="I98" s="5"/>
      <c r="J98" s="5"/>
      <c r="K98" s="5"/>
      <c r="L98" s="5"/>
    </row>
    <row r="99" spans="1:12" s="5" customFormat="1" ht="10.5" x14ac:dyDescent="0.25">
      <c r="A99" s="7"/>
      <c r="B99" s="7"/>
      <c r="C99" s="7"/>
      <c r="D99" s="7"/>
      <c r="E99" s="20"/>
      <c r="F99" s="7"/>
      <c r="G99" s="14"/>
    </row>
    <row r="100" spans="1:12" s="5" customFormat="1" ht="10.5" x14ac:dyDescent="0.25">
      <c r="A100" s="7" t="s">
        <v>0</v>
      </c>
      <c r="B100" s="7" t="s">
        <v>23</v>
      </c>
      <c r="C100" s="7" t="s">
        <v>6</v>
      </c>
      <c r="D100" s="7" t="s">
        <v>24</v>
      </c>
      <c r="E100" s="20">
        <v>1580.5</v>
      </c>
      <c r="F100" s="7">
        <v>1</v>
      </c>
      <c r="G100" s="14">
        <f>+F100*E100</f>
        <v>1580.5</v>
      </c>
    </row>
    <row r="101" spans="1:12" s="5" customFormat="1" ht="21" x14ac:dyDescent="0.25">
      <c r="A101" s="7"/>
      <c r="C101" s="32"/>
      <c r="D101" s="7" t="s">
        <v>111</v>
      </c>
      <c r="E101" s="6"/>
      <c r="F101" s="9"/>
      <c r="G101" s="14"/>
    </row>
    <row r="102" spans="1:12" s="5" customFormat="1" ht="10.5" x14ac:dyDescent="0.25">
      <c r="A102" s="7"/>
      <c r="C102" s="32"/>
      <c r="D102" s="7"/>
      <c r="E102" s="6"/>
      <c r="F102" s="9"/>
      <c r="G102" s="14"/>
    </row>
    <row r="103" spans="1:12" s="5" customFormat="1" ht="10.5" x14ac:dyDescent="0.25">
      <c r="A103" s="7"/>
      <c r="C103" s="32"/>
      <c r="D103" s="7"/>
      <c r="E103" s="6"/>
      <c r="F103" s="9"/>
      <c r="G103" s="14"/>
    </row>
    <row r="104" spans="1:12" s="5" customFormat="1" ht="10.5" x14ac:dyDescent="0.25">
      <c r="A104" s="7"/>
      <c r="C104" s="32"/>
      <c r="D104" s="7"/>
      <c r="E104" s="6"/>
      <c r="F104" s="9"/>
      <c r="G104" s="14"/>
    </row>
    <row r="105" spans="1:12" ht="15" thickBot="1" x14ac:dyDescent="0.4">
      <c r="A105" s="7"/>
      <c r="B105" s="5"/>
      <c r="C105" s="32"/>
      <c r="D105" s="5"/>
      <c r="E105" s="6"/>
      <c r="F105" s="9"/>
      <c r="G105" s="14"/>
    </row>
    <row r="106" spans="1:12" ht="15.5" thickTop="1" thickBot="1" x14ac:dyDescent="0.4">
      <c r="D106" s="8" t="s">
        <v>15</v>
      </c>
      <c r="E106" s="21"/>
      <c r="F106" s="11"/>
      <c r="G106" s="17">
        <f>+G4+G34+G46+G57+G72+G77+G93+G98</f>
        <v>31360.69</v>
      </c>
    </row>
    <row r="107" spans="1:12" ht="15" thickTop="1" x14ac:dyDescent="0.35">
      <c r="G107" s="37"/>
    </row>
  </sheetData>
  <mergeCells count="1">
    <mergeCell ref="A1:G1"/>
  </mergeCells>
  <printOptions horizontalCentered="1"/>
  <pageMargins left="0.74803149606299213" right="0.74803149606299213" top="1.1417322834645669" bottom="0.51181102362204722" header="0.51181102362204722" footer="0.74803149606299213"/>
  <pageSetup paperSize="9" scale="78" fitToHeight="0" orientation="portrait" r:id="rId1"/>
  <headerFooter>
    <oddHeader>&amp;L&amp;G&amp;CPROJECTE NOVA SALA 
CONGELADORS  2 PS1&amp;R&amp;G</oddHeader>
  </headerFooter>
  <rowBreaks count="3" manualBreakCount="3">
    <brk id="23" max="16383" man="1"/>
    <brk id="56" max="16383" man="1"/>
    <brk id="76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911C96D3A211479416C52742497CD0" ma:contentTypeVersion="12" ma:contentTypeDescription="Crear nuevo documento." ma:contentTypeScope="" ma:versionID="aed549e0fb1482b238fd5520b9b15059">
  <xsd:schema xmlns:xsd="http://www.w3.org/2001/XMLSchema" xmlns:xs="http://www.w3.org/2001/XMLSchema" xmlns:p="http://schemas.microsoft.com/office/2006/metadata/properties" xmlns:ns2="8c6f6665-0235-4900-a5c9-9f951af25845" xmlns:ns3="f690bf0a-da77-4555-9d33-39c992e8d944" targetNamespace="http://schemas.microsoft.com/office/2006/metadata/properties" ma:root="true" ma:fieldsID="6200390155af164c8955e34c6d6d8bd4" ns2:_="" ns3:_="">
    <xsd:import namespace="8c6f6665-0235-4900-a5c9-9f951af25845"/>
    <xsd:import namespace="f690bf0a-da77-4555-9d33-39c992e8d9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6f6665-0235-4900-a5c9-9f951af258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5505ed3b-a295-4821-b7e3-5969f9764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0bf0a-da77-4555-9d33-39c992e8d94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e3874c6-210e-491a-b3fb-f1e9d7c12bc3}" ma:internalName="TaxCatchAll" ma:showField="CatchAllData" ma:web="f690bf0a-da77-4555-9d33-39c992e8d9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690bf0a-da77-4555-9d33-39c992e8d944" xsi:nil="true"/>
    <lcf76f155ced4ddcb4097134ff3c332f xmlns="8c6f6665-0235-4900-a5c9-9f951af2584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59FD16-B388-40DA-918A-56512BD583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6f6665-0235-4900-a5c9-9f951af25845"/>
    <ds:schemaRef ds:uri="f690bf0a-da77-4555-9d33-39c992e8d9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BFCDCA-FA19-427E-9A38-14E4DA3178F8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f690bf0a-da77-4555-9d33-39c992e8d944"/>
    <ds:schemaRef ds:uri="http://purl.org/dc/terms/"/>
    <ds:schemaRef ds:uri="8c6f6665-0235-4900-a5c9-9f951af2584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337FDA-F63C-4125-990B-4F1FE519E1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Amidaments per omplir</vt:lpstr>
      <vt:lpstr>Amidaments</vt:lpstr>
      <vt:lpstr>Pressupost</vt:lpstr>
      <vt:lpstr>Amidaments!Área_de_impresión</vt:lpstr>
      <vt:lpstr>'Amidaments per omplir'!Área_de_impresión</vt:lpstr>
      <vt:lpstr>Pressupost!Área_de_impresión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 Jordi Lopez Balaguer</dc:creator>
  <cp:lastModifiedBy>Administrador</cp:lastModifiedBy>
  <cp:lastPrinted>2025-07-28T18:33:28Z</cp:lastPrinted>
  <dcterms:created xsi:type="dcterms:W3CDTF">2024-02-05T08:59:14Z</dcterms:created>
  <dcterms:modified xsi:type="dcterms:W3CDTF">2025-07-28T18:35:24Z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0x0101004B911C96D3A211479416C52742497CD0</vt:lpwstr>
  </property>
</Properties>
</file>